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920" windowHeight="597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Hoja1!$A$1:$I$79</definedName>
  </definedNames>
  <calcPr calcId="124519"/>
</workbook>
</file>

<file path=xl/calcChain.xml><?xml version="1.0" encoding="utf-8"?>
<calcChain xmlns="http://schemas.openxmlformats.org/spreadsheetml/2006/main">
  <c r="H57" i="1"/>
  <c r="H56"/>
  <c r="H55"/>
  <c r="H54"/>
  <c r="H53"/>
  <c r="H52"/>
  <c r="H51"/>
  <c r="H47"/>
  <c r="J53"/>
  <c r="H27"/>
  <c r="H26"/>
  <c r="H25"/>
  <c r="H24"/>
  <c r="H23"/>
  <c r="H22"/>
  <c r="H21"/>
  <c r="H28"/>
  <c r="B28" s="1"/>
  <c r="H79"/>
  <c r="B79" s="1"/>
  <c r="H45"/>
  <c r="B45" s="1"/>
  <c r="H46"/>
  <c r="B46" s="1"/>
  <c r="H78"/>
  <c r="H10"/>
  <c r="H17"/>
  <c r="H14"/>
  <c r="H20"/>
  <c r="B20" s="1"/>
  <c r="H29"/>
  <c r="B29" s="1"/>
  <c r="H31"/>
  <c r="B31" s="1"/>
  <c r="H33"/>
  <c r="H34"/>
  <c r="H36"/>
  <c r="H32"/>
  <c r="H37"/>
  <c r="H35"/>
  <c r="H38"/>
  <c r="B38" s="1"/>
  <c r="H39"/>
  <c r="B39" s="1"/>
  <c r="H42"/>
  <c r="H41"/>
  <c r="H40"/>
  <c r="H44"/>
  <c r="H43"/>
  <c r="H60"/>
  <c r="B60" s="1"/>
  <c r="H66"/>
  <c r="H62"/>
  <c r="H61"/>
  <c r="H64"/>
  <c r="H65"/>
  <c r="H69"/>
  <c r="B69" s="1"/>
  <c r="H67"/>
  <c r="B67" s="1"/>
  <c r="H68"/>
  <c r="B68" s="1"/>
  <c r="H63"/>
  <c r="H71"/>
  <c r="B71" s="1"/>
  <c r="H74"/>
  <c r="H73"/>
  <c r="B73" s="1"/>
  <c r="H76"/>
  <c r="H75"/>
  <c r="B75" s="1"/>
  <c r="H77"/>
  <c r="B77" s="1"/>
  <c r="H72"/>
  <c r="H12"/>
  <c r="H9"/>
  <c r="H16"/>
  <c r="H11"/>
  <c r="H18"/>
  <c r="B18" s="1"/>
  <c r="H13"/>
  <c r="I13" s="1"/>
  <c r="H15"/>
  <c r="I11" l="1"/>
  <c r="I64"/>
  <c r="I34"/>
  <c r="I78"/>
  <c r="I24"/>
  <c r="I12"/>
  <c r="I65"/>
  <c r="I14"/>
  <c r="I63"/>
  <c r="I35"/>
  <c r="I17"/>
  <c r="I15"/>
  <c r="I16"/>
  <c r="I74"/>
  <c r="I61"/>
  <c r="I37"/>
  <c r="I33"/>
  <c r="I77"/>
  <c r="I72"/>
  <c r="I62"/>
  <c r="I66"/>
  <c r="I9"/>
  <c r="I23"/>
  <c r="I27"/>
  <c r="I56"/>
  <c r="I75"/>
  <c r="I22"/>
  <c r="I26"/>
  <c r="I73"/>
  <c r="I32"/>
  <c r="I36"/>
  <c r="I10"/>
  <c r="I76"/>
  <c r="I21"/>
  <c r="I25"/>
  <c r="I43"/>
  <c r="I51"/>
  <c r="I55"/>
  <c r="I54"/>
  <c r="I53"/>
  <c r="B57"/>
  <c r="I52"/>
  <c r="I40"/>
  <c r="I44"/>
  <c r="I42"/>
  <c r="I41"/>
  <c r="B47"/>
  <c r="B40"/>
  <c r="B44"/>
  <c r="B41"/>
  <c r="B43"/>
  <c r="B42"/>
  <c r="B17"/>
  <c r="B11"/>
  <c r="B22"/>
  <c r="B76"/>
  <c r="B74"/>
  <c r="B78"/>
  <c r="B72"/>
  <c r="B65"/>
  <c r="B25"/>
  <c r="B62"/>
  <c r="B27"/>
  <c r="B23"/>
  <c r="B54"/>
  <c r="B21"/>
  <c r="B13"/>
  <c r="B9"/>
  <c r="B63"/>
  <c r="B56"/>
  <c r="B53"/>
  <c r="B35"/>
  <c r="B34"/>
  <c r="B52"/>
  <c r="B14"/>
  <c r="B16"/>
  <c r="B64"/>
  <c r="B51"/>
  <c r="B36"/>
  <c r="B10"/>
  <c r="B26"/>
  <c r="B33"/>
  <c r="B55"/>
  <c r="B32"/>
  <c r="B15"/>
  <c r="B61"/>
  <c r="B24"/>
  <c r="B37"/>
  <c r="B66"/>
  <c r="B12"/>
</calcChain>
</file>

<file path=xl/sharedStrings.xml><?xml version="1.0" encoding="utf-8"?>
<sst xmlns="http://schemas.openxmlformats.org/spreadsheetml/2006/main" count="170" uniqueCount="113">
  <si>
    <t>Promocional</t>
  </si>
  <si>
    <t>Mecánica nacional</t>
  </si>
  <si>
    <t>Master 250</t>
  </si>
  <si>
    <t>250 4 tiempos</t>
  </si>
  <si>
    <t>Open</t>
  </si>
  <si>
    <t>Cuadratrack</t>
  </si>
  <si>
    <t>Carlos</t>
  </si>
  <si>
    <t>Aguilar</t>
  </si>
  <si>
    <t>Héctor</t>
  </si>
  <si>
    <t>Marañon</t>
  </si>
  <si>
    <t>Hervin</t>
  </si>
  <si>
    <t>Medina</t>
  </si>
  <si>
    <t>Eduardo</t>
  </si>
  <si>
    <t>Ramos</t>
  </si>
  <si>
    <t>Marco</t>
  </si>
  <si>
    <t>Pablo</t>
  </si>
  <si>
    <t>Rivero</t>
  </si>
  <si>
    <t>Callisaya</t>
  </si>
  <si>
    <t>Walcon</t>
  </si>
  <si>
    <t>Vera</t>
  </si>
  <si>
    <t>Alexander</t>
  </si>
  <si>
    <t>Mamani</t>
  </si>
  <si>
    <t>Erick</t>
  </si>
  <si>
    <t>Téllez</t>
  </si>
  <si>
    <t>Jimmy</t>
  </si>
  <si>
    <t>Vásquez</t>
  </si>
  <si>
    <t>Yerko</t>
  </si>
  <si>
    <t>Torrez</t>
  </si>
  <si>
    <t>Andrés</t>
  </si>
  <si>
    <t>Otazo</t>
  </si>
  <si>
    <t>Israel</t>
  </si>
  <si>
    <t>Nelson</t>
  </si>
  <si>
    <t>Tadashi</t>
  </si>
  <si>
    <t>Justino</t>
  </si>
  <si>
    <t>Wilfredo</t>
  </si>
  <si>
    <t>Panoso</t>
  </si>
  <si>
    <t>Álvaro</t>
  </si>
  <si>
    <t>César</t>
  </si>
  <si>
    <t>Figueredo</t>
  </si>
  <si>
    <t>Dany</t>
  </si>
  <si>
    <t>Ballesteros</t>
  </si>
  <si>
    <t>Palacios</t>
  </si>
  <si>
    <t>Jorge</t>
  </si>
  <si>
    <t>Luis</t>
  </si>
  <si>
    <t>Mencias</t>
  </si>
  <si>
    <t>Uria</t>
  </si>
  <si>
    <t>Salinas</t>
  </si>
  <si>
    <t>Diego</t>
  </si>
  <si>
    <t>Ponce</t>
  </si>
  <si>
    <t>Juan Carlos</t>
  </si>
  <si>
    <t>Sandi Lara</t>
  </si>
  <si>
    <t>Santa Cruz</t>
  </si>
  <si>
    <t>7ma  competencia departamental de motociclismo</t>
  </si>
  <si>
    <t>Circuito turístico Ayllu Hampaturi</t>
  </si>
  <si>
    <t>AMDLP EPSAS</t>
  </si>
  <si>
    <t>Domingo, 2 de octubre 2016</t>
  </si>
  <si>
    <t>Categoría</t>
  </si>
  <si>
    <t>Nombre</t>
  </si>
  <si>
    <t>Apellido</t>
  </si>
  <si>
    <t>Hora de partida</t>
  </si>
  <si>
    <t>Hora de llegada</t>
  </si>
  <si>
    <t>Tiempo total</t>
  </si>
  <si>
    <t>Posición</t>
  </si>
  <si>
    <t>Placa</t>
  </si>
  <si>
    <t>Joel</t>
  </si>
  <si>
    <t>Lliulli</t>
  </si>
  <si>
    <t>Melvin</t>
  </si>
  <si>
    <t>Alvaro</t>
  </si>
  <si>
    <t>Otondo</t>
  </si>
  <si>
    <t>Miguel</t>
  </si>
  <si>
    <t>Arraya</t>
  </si>
  <si>
    <t>Sergio</t>
  </si>
  <si>
    <t>Auza</t>
  </si>
  <si>
    <t>Master Open</t>
  </si>
  <si>
    <t>Angel</t>
  </si>
  <si>
    <t>Quiroga</t>
  </si>
  <si>
    <t>Ramiro</t>
  </si>
  <si>
    <t>Alfaro</t>
  </si>
  <si>
    <t>Fernando</t>
  </si>
  <si>
    <t>Saavedra</t>
  </si>
  <si>
    <t>Pardo</t>
  </si>
  <si>
    <t>Orden de ranking</t>
  </si>
  <si>
    <t>Percy</t>
  </si>
  <si>
    <t>Paucara</t>
  </si>
  <si>
    <t>Benjamin</t>
  </si>
  <si>
    <t>Illimani</t>
  </si>
  <si>
    <t>Vacaflor</t>
  </si>
  <si>
    <t>Marco Antonio</t>
  </si>
  <si>
    <t>Flores</t>
  </si>
  <si>
    <t>Rodrigo</t>
  </si>
  <si>
    <t>Arapa</t>
  </si>
  <si>
    <t>Denys</t>
  </si>
  <si>
    <t>Reguerin</t>
  </si>
  <si>
    <t>Jhonny</t>
  </si>
  <si>
    <t>Abel</t>
  </si>
  <si>
    <t>Colque</t>
  </si>
  <si>
    <t>Daniel</t>
  </si>
  <si>
    <t>Rolando</t>
  </si>
  <si>
    <t>Cruz</t>
  </si>
  <si>
    <t>Victor</t>
  </si>
  <si>
    <t>Espinoza</t>
  </si>
  <si>
    <t>DNS</t>
  </si>
  <si>
    <t>DNF</t>
  </si>
  <si>
    <t>Cardenas</t>
  </si>
  <si>
    <t>Calla</t>
  </si>
  <si>
    <t>falta</t>
  </si>
  <si>
    <t>Resultados</t>
  </si>
  <si>
    <t>Jhon</t>
  </si>
  <si>
    <t>Apaza</t>
  </si>
  <si>
    <t>Diferencia al primero</t>
  </si>
  <si>
    <t>No partió</t>
  </si>
  <si>
    <t>Dif al anterior</t>
  </si>
  <si>
    <t>No terminó</t>
  </si>
</sst>
</file>

<file path=xl/styles.xml><?xml version="1.0" encoding="utf-8"?>
<styleSheet xmlns="http://schemas.openxmlformats.org/spreadsheetml/2006/main">
  <numFmts count="4">
    <numFmt numFmtId="164" formatCode="m:ss.00"/>
    <numFmt numFmtId="165" formatCode="m:ss"/>
    <numFmt numFmtId="166" formatCode="h:mm:ss"/>
    <numFmt numFmtId="167" formatCode="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6" fontId="0" fillId="0" borderId="1" xfId="0" applyNumberFormat="1" applyBorder="1"/>
    <xf numFmtId="167" fontId="0" fillId="0" borderId="1" xfId="0" applyNumberFormat="1" applyBorder="1"/>
    <xf numFmtId="167" fontId="0" fillId="0" borderId="0" xfId="0" applyNumberFormat="1"/>
    <xf numFmtId="167" fontId="0" fillId="0" borderId="0" xfId="0" applyNumberFormat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1" fillId="0" borderId="1" xfId="0" applyFont="1" applyBorder="1" applyAlignment="1"/>
    <xf numFmtId="0" fontId="1" fillId="0" borderId="0" xfId="0" applyFont="1"/>
    <xf numFmtId="167" fontId="0" fillId="0" borderId="1" xfId="0" applyNumberFormat="1" applyBorder="1" applyAlignment="1">
      <alignment horizontal="right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167" fontId="0" fillId="0" borderId="0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view="pageBreakPreview" topLeftCell="B1" zoomScale="90" zoomScaleSheetLayoutView="90" workbookViewId="0">
      <selection activeCell="C1" sqref="C1"/>
    </sheetView>
  </sheetViews>
  <sheetFormatPr baseColWidth="10" defaultRowHeight="15"/>
  <cols>
    <col min="1" max="1" width="7" style="12" hidden="1" customWidth="1"/>
    <col min="2" max="2" width="12.7109375" style="7" bestFit="1" customWidth="1"/>
    <col min="6" max="6" width="11.42578125" style="9" hidden="1" customWidth="1"/>
    <col min="7" max="7" width="16.7109375" style="16" hidden="1" customWidth="1"/>
    <col min="8" max="8" width="16.7109375" style="16" customWidth="1"/>
    <col min="9" max="9" width="11.85546875" bestFit="1" customWidth="1"/>
  </cols>
  <sheetData>
    <row r="1" spans="1:9">
      <c r="C1" t="s">
        <v>52</v>
      </c>
    </row>
    <row r="2" spans="1:9">
      <c r="C2" t="s">
        <v>53</v>
      </c>
    </row>
    <row r="3" spans="1:9">
      <c r="C3" t="s">
        <v>54</v>
      </c>
      <c r="E3" s="24" t="s">
        <v>106</v>
      </c>
    </row>
    <row r="4" spans="1:9">
      <c r="C4" t="s">
        <v>55</v>
      </c>
    </row>
    <row r="6" spans="1:9" ht="36.75">
      <c r="A6" s="13" t="s">
        <v>81</v>
      </c>
      <c r="B6" s="8" t="s">
        <v>62</v>
      </c>
      <c r="C6" s="2" t="s">
        <v>56</v>
      </c>
      <c r="D6" s="2" t="s">
        <v>57</v>
      </c>
      <c r="E6" s="2" t="s">
        <v>58</v>
      </c>
      <c r="F6" s="10" t="s">
        <v>59</v>
      </c>
      <c r="G6" s="17" t="s">
        <v>60</v>
      </c>
      <c r="H6" s="17" t="s">
        <v>61</v>
      </c>
      <c r="I6" s="2" t="s">
        <v>109</v>
      </c>
    </row>
    <row r="7" spans="1:9">
      <c r="C7" t="s">
        <v>63</v>
      </c>
    </row>
    <row r="8" spans="1:9">
      <c r="B8" s="6"/>
      <c r="C8" s="4" t="s">
        <v>0</v>
      </c>
      <c r="D8" s="1"/>
      <c r="E8" s="1"/>
      <c r="F8" s="11"/>
      <c r="G8" s="15"/>
      <c r="H8" s="15"/>
      <c r="I8" s="1"/>
    </row>
    <row r="9" spans="1:9">
      <c r="A9" s="12">
        <v>3</v>
      </c>
      <c r="B9" s="6">
        <f>IF(H9="DNF","-",IF(H9="","",RANK(H9,H$9:H$18,1)))</f>
        <v>1</v>
      </c>
      <c r="C9" s="3">
        <v>17</v>
      </c>
      <c r="D9" s="1" t="s">
        <v>10</v>
      </c>
      <c r="E9" s="1" t="s">
        <v>11</v>
      </c>
      <c r="F9" s="11">
        <v>2.0833333333333298E-3</v>
      </c>
      <c r="G9" s="15">
        <v>4.4991550925925931E-2</v>
      </c>
      <c r="H9" s="15">
        <f>IF(G9="","",IF(G9="DNF","DNF",G9-F9))</f>
        <v>4.2908217592592598E-2</v>
      </c>
      <c r="I9" s="5">
        <f>H9-(MIN(H$9:H$17))</f>
        <v>0</v>
      </c>
    </row>
    <row r="10" spans="1:9">
      <c r="B10" s="6">
        <f>IF(H10="DNF","-",IF(H10="","",RANK(H10,H$9:H$18,1)))</f>
        <v>2</v>
      </c>
      <c r="C10" s="3">
        <v>3</v>
      </c>
      <c r="D10" s="1" t="s">
        <v>84</v>
      </c>
      <c r="E10" s="1" t="s">
        <v>85</v>
      </c>
      <c r="F10" s="11">
        <v>5.5555555555555297E-3</v>
      </c>
      <c r="G10" s="15">
        <v>4.8479398148148146E-2</v>
      </c>
      <c r="H10" s="15">
        <f>IF(G10="","",IF(G10="DNF","DNF",G10-F10))</f>
        <v>4.2923842592592618E-2</v>
      </c>
      <c r="I10" s="5">
        <f t="shared" ref="I10:I17" si="0">H10-(MIN(H$9:H$17))</f>
        <v>1.5625000000019096E-5</v>
      </c>
    </row>
    <row r="11" spans="1:9">
      <c r="A11" s="12">
        <v>5</v>
      </c>
      <c r="B11" s="6">
        <f>IF(H11="DNF","-",IF(H11="","",RANK(H11,H$9:H$18,1)))</f>
        <v>3</v>
      </c>
      <c r="C11" s="3">
        <v>50</v>
      </c>
      <c r="D11" s="1" t="s">
        <v>8</v>
      </c>
      <c r="E11" s="1" t="s">
        <v>9</v>
      </c>
      <c r="F11" s="11">
        <v>3.4722222222222099E-3</v>
      </c>
      <c r="G11" s="15">
        <v>4.7039930555555554E-2</v>
      </c>
      <c r="H11" s="15">
        <f>IF(G11="","",IF(G11="DNF","DNF",G11-F11))</f>
        <v>4.3567708333333344E-2</v>
      </c>
      <c r="I11" s="5">
        <f t="shared" si="0"/>
        <v>6.5949074074074521E-4</v>
      </c>
    </row>
    <row r="12" spans="1:9">
      <c r="A12" s="12">
        <v>2</v>
      </c>
      <c r="B12" s="6">
        <f>IF(H12="DNF","-",IF(H12="","",RANK(H12,H$9:H$18,1)))</f>
        <v>4</v>
      </c>
      <c r="C12" s="3">
        <v>92</v>
      </c>
      <c r="D12" s="1" t="s">
        <v>6</v>
      </c>
      <c r="E12" s="1" t="s">
        <v>7</v>
      </c>
      <c r="F12" s="11">
        <v>1.3888888888888889E-3</v>
      </c>
      <c r="G12" s="15">
        <v>4.7162615740740738E-2</v>
      </c>
      <c r="H12" s="15">
        <f>IF(G12="","",IF(G12="DNF","DNF",G12-F12))</f>
        <v>4.5773726851851847E-2</v>
      </c>
      <c r="I12" s="5">
        <f t="shared" si="0"/>
        <v>2.8655092592592482E-3</v>
      </c>
    </row>
    <row r="13" spans="1:9">
      <c r="A13" s="12">
        <v>7</v>
      </c>
      <c r="B13" s="6">
        <f>IF(H13="DNF","-",IF(H13="","",RANK(H13,H$9:H$18,1)))</f>
        <v>5</v>
      </c>
      <c r="C13" s="3">
        <v>420</v>
      </c>
      <c r="D13" s="1" t="s">
        <v>66</v>
      </c>
      <c r="E13" s="1" t="s">
        <v>13</v>
      </c>
      <c r="F13" s="11">
        <v>4.8611111111110904E-3</v>
      </c>
      <c r="G13" s="15">
        <v>5.1901041666666668E-2</v>
      </c>
      <c r="H13" s="15">
        <f>IF(G13="","",IF(G13="DNF","DNF",G13-F13))</f>
        <v>4.7039930555555581E-2</v>
      </c>
      <c r="I13" s="5">
        <f t="shared" si="0"/>
        <v>4.1317129629629828E-3</v>
      </c>
    </row>
    <row r="14" spans="1:9">
      <c r="B14" s="6">
        <f>IF(H14="DNF","-",IF(H14="","",RANK(H14,H$9:H$18,1)))</f>
        <v>6</v>
      </c>
      <c r="C14" s="3">
        <v>32</v>
      </c>
      <c r="D14" s="1" t="s">
        <v>97</v>
      </c>
      <c r="E14" s="1" t="s">
        <v>98</v>
      </c>
      <c r="F14" s="11">
        <v>6.9444444444444198E-3</v>
      </c>
      <c r="G14" s="15">
        <v>5.4087962962962956E-2</v>
      </c>
      <c r="H14" s="15">
        <f>IF(G14="","",IF(G14="DNF","DNF",G14-F14))</f>
        <v>4.7143518518518536E-2</v>
      </c>
      <c r="I14" s="5">
        <f t="shared" si="0"/>
        <v>4.2353009259259375E-3</v>
      </c>
    </row>
    <row r="15" spans="1:9">
      <c r="A15" s="12">
        <v>1</v>
      </c>
      <c r="B15" s="6">
        <f>IF(H15="DNF","-",IF(H15="","",RANK(H15,H$9:H$18,1)))</f>
        <v>7</v>
      </c>
      <c r="C15" s="3">
        <v>19</v>
      </c>
      <c r="D15" s="1" t="s">
        <v>12</v>
      </c>
      <c r="E15" s="1" t="s">
        <v>13</v>
      </c>
      <c r="F15" s="11">
        <v>6.9444444444444447E-4</v>
      </c>
      <c r="G15" s="15">
        <v>4.8646990740740741E-2</v>
      </c>
      <c r="H15" s="15">
        <f>IF(G15="","",IF(G15="DNF","DNF",G15-F15))</f>
        <v>4.7952546296296299E-2</v>
      </c>
      <c r="I15" s="5">
        <f t="shared" si="0"/>
        <v>5.0443287037037002E-3</v>
      </c>
    </row>
    <row r="16" spans="1:9" ht="30">
      <c r="A16" s="12">
        <v>4</v>
      </c>
      <c r="B16" s="6">
        <f>IF(H16="DNF","-",IF(H16="","",RANK(H16,H$9:H$18,1)))</f>
        <v>8</v>
      </c>
      <c r="C16" s="3">
        <v>90</v>
      </c>
      <c r="D16" s="34" t="s">
        <v>87</v>
      </c>
      <c r="E16" s="1" t="s">
        <v>88</v>
      </c>
      <c r="F16" s="11">
        <v>2.7777777777777701E-3</v>
      </c>
      <c r="G16" s="15">
        <v>5.1356481481481482E-2</v>
      </c>
      <c r="H16" s="15">
        <f>IF(G16="","",IF(G16="DNF","DNF",G16-F16))</f>
        <v>4.8578703703703714E-2</v>
      </c>
      <c r="I16" s="5">
        <f t="shared" si="0"/>
        <v>5.6704861111111157E-3</v>
      </c>
    </row>
    <row r="17" spans="1:9">
      <c r="B17" s="6">
        <f>IF(H17="DNF","-",IF(H17="","",RANK(H17,H$9:H$18,1)))</f>
        <v>9</v>
      </c>
      <c r="C17" s="3">
        <v>22</v>
      </c>
      <c r="D17" s="1" t="s">
        <v>94</v>
      </c>
      <c r="E17" s="1" t="s">
        <v>95</v>
      </c>
      <c r="F17" s="11">
        <v>6.2499999999999804E-3</v>
      </c>
      <c r="G17" s="15">
        <v>0.10733645833333333</v>
      </c>
      <c r="H17" s="15">
        <f>IF(G17="","",IF(G17="DNF","DNF",G17-F17))</f>
        <v>0.10108645833333335</v>
      </c>
      <c r="I17" s="15">
        <f t="shared" si="0"/>
        <v>5.8178240740740753E-2</v>
      </c>
    </row>
    <row r="18" spans="1:9">
      <c r="A18" s="12">
        <v>6</v>
      </c>
      <c r="B18" s="6" t="str">
        <f>IF(H18="DNF","-",IF(H18="","",RANK(H18,H$9:H$18,1)))</f>
        <v>-</v>
      </c>
      <c r="C18" s="3">
        <v>40</v>
      </c>
      <c r="D18" s="1" t="s">
        <v>26</v>
      </c>
      <c r="E18" s="1" t="s">
        <v>27</v>
      </c>
      <c r="F18" s="11">
        <v>4.1666666666666501E-3</v>
      </c>
      <c r="G18" s="15" t="s">
        <v>102</v>
      </c>
      <c r="H18" s="25" t="str">
        <f>IF(G18="","",IF(G18="DNF","DNF",G18-F18))</f>
        <v>DNF</v>
      </c>
      <c r="I18" s="1" t="s">
        <v>112</v>
      </c>
    </row>
    <row r="19" spans="1:9">
      <c r="B19" s="6"/>
      <c r="C19" s="3"/>
      <c r="D19" s="1"/>
      <c r="E19" s="1"/>
      <c r="F19" s="11"/>
      <c r="G19" s="15"/>
      <c r="H19" s="25"/>
      <c r="I19" s="1"/>
    </row>
    <row r="20" spans="1:9">
      <c r="B20" s="6" t="str">
        <f>IF(H20="DNF","-",IF(H20="","",RANK(H20,H$9:H$14,1)))</f>
        <v/>
      </c>
      <c r="C20" s="4" t="s">
        <v>1</v>
      </c>
      <c r="D20" s="1"/>
      <c r="E20" s="1"/>
      <c r="F20" s="11">
        <v>7.63888888888886E-3</v>
      </c>
      <c r="G20" s="15"/>
      <c r="H20" s="15" t="str">
        <f>IF(G20="","",IF(G20="DNF","DNF",G20-F20))</f>
        <v/>
      </c>
      <c r="I20" s="1"/>
    </row>
    <row r="21" spans="1:9">
      <c r="A21" s="12">
        <v>3</v>
      </c>
      <c r="B21" s="6">
        <f>IF(H21="DNF","-",IF(H21="","",RANK(H21,H$21:H$28,1)))</f>
        <v>1</v>
      </c>
      <c r="C21" s="3">
        <v>25</v>
      </c>
      <c r="D21" s="1" t="s">
        <v>49</v>
      </c>
      <c r="E21" s="1" t="s">
        <v>17</v>
      </c>
      <c r="F21" s="11">
        <v>9.7222222222221807E-3</v>
      </c>
      <c r="G21" s="15">
        <v>5.2328356481481486E-2</v>
      </c>
      <c r="H21" s="15">
        <f t="shared" ref="H21:H27" si="1">IF(G21="","",IF(G21="DNS","DNS",IF(G21="DNF","DNF",G21-F21)))</f>
        <v>4.2606134259259305E-2</v>
      </c>
      <c r="I21" s="5">
        <f>H21-(MIN(H$21:H$29))</f>
        <v>0</v>
      </c>
    </row>
    <row r="22" spans="1:9">
      <c r="A22" s="12">
        <v>6</v>
      </c>
      <c r="B22" s="6">
        <f>IF(H22="DNF","-",IF(H22="","",RANK(H22,H$21:H$28,1)))</f>
        <v>2</v>
      </c>
      <c r="C22" s="3">
        <v>34</v>
      </c>
      <c r="D22" s="1" t="s">
        <v>20</v>
      </c>
      <c r="E22" s="1" t="s">
        <v>21</v>
      </c>
      <c r="F22" s="11">
        <v>1.18055555555555E-2</v>
      </c>
      <c r="G22" s="15">
        <v>5.8602430555555557E-2</v>
      </c>
      <c r="H22" s="15">
        <f t="shared" si="1"/>
        <v>4.6796875000000057E-2</v>
      </c>
      <c r="I22" s="5">
        <f>H22-(MIN(H$21:H$29))</f>
        <v>4.1907407407407518E-3</v>
      </c>
    </row>
    <row r="23" spans="1:9">
      <c r="A23" s="12">
        <v>8</v>
      </c>
      <c r="B23" s="6">
        <f>IF(H23="DNF","-",IF(H23="","",RANK(H23,H$21:H$28,1)))</f>
        <v>3</v>
      </c>
      <c r="C23" s="3">
        <v>94</v>
      </c>
      <c r="D23" s="1" t="s">
        <v>24</v>
      </c>
      <c r="E23" s="1" t="s">
        <v>25</v>
      </c>
      <c r="F23" s="11">
        <v>1.3194444444444399E-2</v>
      </c>
      <c r="G23" s="15">
        <v>6.0496180555555557E-2</v>
      </c>
      <c r="H23" s="15">
        <f t="shared" si="1"/>
        <v>4.7301736111111159E-2</v>
      </c>
      <c r="I23" s="5">
        <f>H23-(MIN(H$21:H$29))</f>
        <v>4.6956018518518536E-3</v>
      </c>
    </row>
    <row r="24" spans="1:9">
      <c r="A24" s="12">
        <v>5</v>
      </c>
      <c r="B24" s="6">
        <f>IF(H24="DNF","-",IF(H24="","",RANK(H24,H$21:H$28,1)))</f>
        <v>4</v>
      </c>
      <c r="C24" s="3">
        <v>70</v>
      </c>
      <c r="D24" s="1" t="s">
        <v>22</v>
      </c>
      <c r="E24" s="1" t="s">
        <v>23</v>
      </c>
      <c r="F24" s="11">
        <v>1.1111111111111099E-2</v>
      </c>
      <c r="G24" s="15">
        <v>5.8873495370370371E-2</v>
      </c>
      <c r="H24" s="15">
        <f t="shared" si="1"/>
        <v>4.7762384259259272E-2</v>
      </c>
      <c r="I24" s="5">
        <f>H24-(MIN(H$21:H$29))</f>
        <v>5.1562499999999664E-3</v>
      </c>
    </row>
    <row r="25" spans="1:9">
      <c r="A25" s="12">
        <v>2</v>
      </c>
      <c r="B25" s="6">
        <f>IF(H25="DNF","-",IF(H25="","",RANK(H25,H$21:H$28,1)))</f>
        <v>5</v>
      </c>
      <c r="C25" s="3">
        <v>88</v>
      </c>
      <c r="D25" s="1" t="s">
        <v>28</v>
      </c>
      <c r="E25" s="1" t="s">
        <v>29</v>
      </c>
      <c r="F25" s="11">
        <v>9.0277777777777405E-3</v>
      </c>
      <c r="G25" s="15">
        <v>6.0701388888888895E-2</v>
      </c>
      <c r="H25" s="15">
        <f t="shared" si="1"/>
        <v>5.1673611111111156E-2</v>
      </c>
      <c r="I25" s="5">
        <f>H25-(MIN(H$21:H$29))</f>
        <v>9.0674768518518509E-3</v>
      </c>
    </row>
    <row r="26" spans="1:9">
      <c r="A26" s="12">
        <v>1</v>
      </c>
      <c r="B26" s="6">
        <f>IF(H26="DNF","-",IF(H26="","",RANK(H26,H$21:H$28,1)))</f>
        <v>6</v>
      </c>
      <c r="C26" s="3">
        <v>41</v>
      </c>
      <c r="D26" s="1" t="s">
        <v>15</v>
      </c>
      <c r="E26" s="1" t="s">
        <v>16</v>
      </c>
      <c r="F26" s="11">
        <v>8.3333333333333003E-3</v>
      </c>
      <c r="G26" s="15">
        <v>7.5820833333333337E-2</v>
      </c>
      <c r="H26" s="15">
        <f t="shared" si="1"/>
        <v>6.7487500000000034E-2</v>
      </c>
      <c r="I26" s="5">
        <f>H26-(MIN(H$21:H$29))</f>
        <v>2.4881365740740728E-2</v>
      </c>
    </row>
    <row r="27" spans="1:9">
      <c r="A27" s="12">
        <v>7</v>
      </c>
      <c r="B27" s="6">
        <f>IF(H27="DNF","-",IF(H27="","",RANK(H27,H$21:H$28,1)))</f>
        <v>7</v>
      </c>
      <c r="C27" s="3">
        <v>77</v>
      </c>
      <c r="D27" s="1" t="s">
        <v>30</v>
      </c>
      <c r="E27" s="1" t="s">
        <v>50</v>
      </c>
      <c r="F27" s="11">
        <v>1.2500000000000001E-2</v>
      </c>
      <c r="G27" s="15">
        <v>8.0870023148148146E-2</v>
      </c>
      <c r="H27" s="15">
        <f t="shared" si="1"/>
        <v>6.8370023148148149E-2</v>
      </c>
      <c r="I27" s="5">
        <f>H27-(MIN(H$21:H$29))</f>
        <v>2.5763888888888843E-2</v>
      </c>
    </row>
    <row r="28" spans="1:9">
      <c r="A28" s="12">
        <v>4</v>
      </c>
      <c r="B28" s="6" t="str">
        <f>IF(H28="DNS","-",IF(H28="","",RANK(H28,H$21:H$28,1)))</f>
        <v>-</v>
      </c>
      <c r="C28" s="3">
        <v>53</v>
      </c>
      <c r="D28" s="1" t="s">
        <v>18</v>
      </c>
      <c r="E28" s="1" t="s">
        <v>19</v>
      </c>
      <c r="F28" s="11">
        <v>1.04166666666666E-2</v>
      </c>
      <c r="G28" s="15" t="s">
        <v>101</v>
      </c>
      <c r="H28" s="25" t="str">
        <f>IF(G28="","",IF(G28="DNS","DNS",IF(G28="DNF","DNF",G28-F28)))</f>
        <v>DNS</v>
      </c>
      <c r="I28" s="1" t="s">
        <v>110</v>
      </c>
    </row>
    <row r="29" spans="1:9">
      <c r="B29" s="6" t="str">
        <f>IF(H29="DNF","-",IF(H29="","",RANK(H29,H$9:H$14,1)))</f>
        <v/>
      </c>
      <c r="C29" s="1"/>
      <c r="D29" s="1"/>
      <c r="E29" s="1"/>
      <c r="F29" s="11">
        <v>1.38888888888888E-2</v>
      </c>
      <c r="G29" s="15"/>
      <c r="H29" s="15" t="str">
        <f>IF(G29="","",IF(G29="DNF","DNF",G29-F29))</f>
        <v/>
      </c>
      <c r="I29" s="1"/>
    </row>
    <row r="30" spans="1:9" ht="36.75">
      <c r="A30" s="13" t="s">
        <v>81</v>
      </c>
      <c r="B30" s="8" t="s">
        <v>62</v>
      </c>
      <c r="C30" s="26" t="s">
        <v>56</v>
      </c>
      <c r="D30" s="26" t="s">
        <v>57</v>
      </c>
      <c r="E30" s="26" t="s">
        <v>58</v>
      </c>
      <c r="F30" s="27" t="s">
        <v>59</v>
      </c>
      <c r="G30" s="28" t="s">
        <v>60</v>
      </c>
      <c r="H30" s="28" t="s">
        <v>61</v>
      </c>
      <c r="I30" s="26" t="s">
        <v>109</v>
      </c>
    </row>
    <row r="31" spans="1:9">
      <c r="B31" s="6" t="str">
        <f>IF(H31="DNF","-",IF(H31="","",RANK(H31,H$9:H$14,1)))</f>
        <v/>
      </c>
      <c r="C31" s="4" t="s">
        <v>2</v>
      </c>
      <c r="D31" s="1"/>
      <c r="E31" s="1"/>
      <c r="F31" s="11">
        <v>1.4583333333333301E-2</v>
      </c>
      <c r="G31" s="15"/>
      <c r="H31" s="15" t="str">
        <f>IF(G31="","",IF(G31="DNF","DNF",G31-F31))</f>
        <v/>
      </c>
      <c r="I31" s="1"/>
    </row>
    <row r="32" spans="1:9">
      <c r="B32" s="6">
        <f>IF(H32="DNF","-",IF(H32="","",RANK(H32,H$32:H$37,1)))</f>
        <v>1</v>
      </c>
      <c r="C32" s="3">
        <v>59</v>
      </c>
      <c r="D32" s="1" t="s">
        <v>42</v>
      </c>
      <c r="E32" s="1" t="s">
        <v>7</v>
      </c>
      <c r="F32" s="11">
        <v>1.7361111111111001E-2</v>
      </c>
      <c r="G32" s="15">
        <v>5.8430787037037045E-2</v>
      </c>
      <c r="H32" s="15">
        <f>IF(G32="","",IF(G32="DNF","DNF",G32-F32))</f>
        <v>4.1069675925926044E-2</v>
      </c>
      <c r="I32" s="5">
        <f>H32-(MIN(H$32:H$37))</f>
        <v>0</v>
      </c>
    </row>
    <row r="33" spans="1:10">
      <c r="A33" s="12">
        <v>1</v>
      </c>
      <c r="B33" s="6">
        <f>IF(H33="DNF","-",IF(H33="","",RANK(H33,H$32:H$37,1)))</f>
        <v>2</v>
      </c>
      <c r="C33" s="3">
        <v>69</v>
      </c>
      <c r="D33" s="1" t="s">
        <v>33</v>
      </c>
      <c r="E33" s="1" t="s">
        <v>13</v>
      </c>
      <c r="F33" s="11">
        <v>1.5277777777777699E-2</v>
      </c>
      <c r="G33" s="15">
        <v>5.9315393518518521E-2</v>
      </c>
      <c r="H33" s="15">
        <f>IF(G33="","",IF(G33="DNF","DNF",G33-F33))</f>
        <v>4.4037615740740818E-2</v>
      </c>
      <c r="I33" s="5">
        <f t="shared" ref="I33:I37" si="2">H33-(MIN(H$32:H$37))</f>
        <v>2.967939814814774E-3</v>
      </c>
    </row>
    <row r="34" spans="1:10">
      <c r="A34" s="12">
        <v>2</v>
      </c>
      <c r="B34" s="6">
        <f>IF(H34="DNF","-",IF(H34="","",RANK(H34,H$32:H$37,1)))</f>
        <v>3</v>
      </c>
      <c r="C34" s="3">
        <v>63</v>
      </c>
      <c r="D34" s="1" t="s">
        <v>31</v>
      </c>
      <c r="E34" s="1" t="s">
        <v>51</v>
      </c>
      <c r="F34" s="11">
        <v>1.59722222222222E-2</v>
      </c>
      <c r="G34" s="15">
        <v>6.0784837962962968E-2</v>
      </c>
      <c r="H34" s="15">
        <f>IF(G34="","",IF(G34="DNF","DNF",G34-F34))</f>
        <v>4.4812615740740767E-2</v>
      </c>
      <c r="I34" s="5">
        <f t="shared" si="2"/>
        <v>3.7429398148147233E-3</v>
      </c>
    </row>
    <row r="35" spans="1:10">
      <c r="B35" s="6">
        <f>IF(H35="DNF","-",IF(H35="","",RANK(H35,H$32:H$37,1)))</f>
        <v>4</v>
      </c>
      <c r="C35" s="3">
        <v>74</v>
      </c>
      <c r="D35" s="1" t="s">
        <v>93</v>
      </c>
      <c r="E35" s="1" t="s">
        <v>40</v>
      </c>
      <c r="F35" s="11">
        <v>1.8749999999999899E-2</v>
      </c>
      <c r="G35" s="15">
        <v>6.5803819444444453E-2</v>
      </c>
      <c r="H35" s="15">
        <f>IF(G35="","",IF(G35="DNF","DNF",G35-F35))</f>
        <v>4.7053819444444554E-2</v>
      </c>
      <c r="I35" s="5">
        <f t="shared" si="2"/>
        <v>5.9841435185185102E-3</v>
      </c>
    </row>
    <row r="36" spans="1:10">
      <c r="A36" s="12">
        <v>3</v>
      </c>
      <c r="B36" s="6">
        <f>IF(H36="DNF","-",IF(H36="","",RANK(H36,H$32:H$37,1)))</f>
        <v>5</v>
      </c>
      <c r="C36" s="3">
        <v>14</v>
      </c>
      <c r="D36" s="1" t="s">
        <v>32</v>
      </c>
      <c r="E36" s="1" t="s">
        <v>17</v>
      </c>
      <c r="F36" s="11">
        <v>1.6666666666666601E-2</v>
      </c>
      <c r="G36" s="15">
        <v>6.5017245370370361E-2</v>
      </c>
      <c r="H36" s="15">
        <f>IF(G36="","",IF(G36="DNF","DNF",G36-F36))</f>
        <v>4.835057870370376E-2</v>
      </c>
      <c r="I36" s="5">
        <f t="shared" si="2"/>
        <v>7.2809027777777161E-3</v>
      </c>
    </row>
    <row r="37" spans="1:10">
      <c r="B37" s="6">
        <f>IF(H37="DNF","-",IF(H37="","",RANK(H37,H$32:H$37,1)))</f>
        <v>6</v>
      </c>
      <c r="C37" s="3">
        <v>38</v>
      </c>
      <c r="D37" s="1" t="s">
        <v>69</v>
      </c>
      <c r="E37" s="1" t="s">
        <v>70</v>
      </c>
      <c r="F37" s="11">
        <v>1.8055555555555498E-2</v>
      </c>
      <c r="G37" s="15">
        <v>6.8162037037037035E-2</v>
      </c>
      <c r="H37" s="15">
        <f>IF(G37="","",IF(G37="DNF","DNF",G37-F37))</f>
        <v>5.0106481481481537E-2</v>
      </c>
      <c r="I37" s="5">
        <f t="shared" si="2"/>
        <v>9.0368055555554924E-3</v>
      </c>
    </row>
    <row r="38" spans="1:10">
      <c r="B38" s="6" t="str">
        <f>IF(H38="DNF","-",IF(H38="","",RANK(H38,H$9:H$14,1)))</f>
        <v/>
      </c>
      <c r="C38" s="3"/>
      <c r="D38" s="1"/>
      <c r="E38" s="1"/>
      <c r="F38" s="11">
        <v>1.94444444444444E-2</v>
      </c>
      <c r="G38" s="15"/>
      <c r="H38" s="15" t="str">
        <f>IF(G38="","",IF(G38="DNF","DNF",G38-F38))</f>
        <v/>
      </c>
      <c r="I38" s="1"/>
    </row>
    <row r="39" spans="1:10">
      <c r="B39" s="6" t="str">
        <f>IF(H39="DNF","-",IF(H39="","",RANK(H39,H$9:H$14,1)))</f>
        <v/>
      </c>
      <c r="C39" s="23" t="s">
        <v>3</v>
      </c>
      <c r="D39" s="1"/>
      <c r="E39" s="1"/>
      <c r="F39" s="11">
        <v>2.01388888888888E-2</v>
      </c>
      <c r="G39" s="15"/>
      <c r="H39" s="15" t="str">
        <f>IF(G39="","",IF(G39="DNF","DNF",G39-F39))</f>
        <v/>
      </c>
      <c r="I39" s="1"/>
    </row>
    <row r="40" spans="1:10">
      <c r="B40" s="6">
        <f>IF(H40="DNF","-",IF(H40="","",RANK(H40,H$40:H$47,1)))</f>
        <v>1</v>
      </c>
      <c r="C40" s="3">
        <v>23</v>
      </c>
      <c r="D40" s="1" t="s">
        <v>15</v>
      </c>
      <c r="E40" s="1" t="s">
        <v>13</v>
      </c>
      <c r="F40" s="11">
        <v>2.3611111111110999E-2</v>
      </c>
      <c r="G40" s="15">
        <v>6.1718171296296302E-2</v>
      </c>
      <c r="H40" s="15">
        <f>IF(G40="","",IF(G40="DNF","DNF",G40-F40))</f>
        <v>3.8107060185185303E-2</v>
      </c>
      <c r="I40" s="5">
        <f>H40-(MIN(H$40:H$47))</f>
        <v>0</v>
      </c>
    </row>
    <row r="41" spans="1:10">
      <c r="A41" s="12">
        <v>4</v>
      </c>
      <c r="B41" s="6">
        <f>IF(H41="DNF","-",IF(H41="","",RANK(H41,H$40:H$47,1)))</f>
        <v>2</v>
      </c>
      <c r="C41" s="3">
        <v>20</v>
      </c>
      <c r="D41" s="1" t="s">
        <v>36</v>
      </c>
      <c r="E41" s="1" t="s">
        <v>21</v>
      </c>
      <c r="F41" s="11">
        <v>2.2916666666666599E-2</v>
      </c>
      <c r="G41" s="15">
        <v>6.1692245370370373E-2</v>
      </c>
      <c r="H41" s="15">
        <f>IF(G41="","",IF(G41="DNF","DNF",G41-F41))</f>
        <v>3.8775578703703774E-2</v>
      </c>
      <c r="I41" s="5">
        <f t="shared" ref="I41:I44" si="3">H41-(MIN(H$40:H$47))</f>
        <v>6.6851851851847111E-4</v>
      </c>
    </row>
    <row r="42" spans="1:10">
      <c r="A42" s="12">
        <v>3</v>
      </c>
      <c r="B42" s="6">
        <f>IF(H42="DNF","-",IF(H42="","",RANK(H42,H$40:H$47,1)))</f>
        <v>3</v>
      </c>
      <c r="C42" s="3">
        <v>4</v>
      </c>
      <c r="D42" s="1" t="s">
        <v>37</v>
      </c>
      <c r="E42" s="1" t="s">
        <v>38</v>
      </c>
      <c r="F42" s="11">
        <v>2.2222222222222102E-2</v>
      </c>
      <c r="G42" s="15">
        <v>6.1751736111111115E-2</v>
      </c>
      <c r="H42" s="15">
        <f>IF(G42="","",IF(G42="DNF","DNF",G42-F42))</f>
        <v>3.9529513888889013E-2</v>
      </c>
      <c r="I42" s="5">
        <f t="shared" si="3"/>
        <v>1.4224537037037105E-3</v>
      </c>
    </row>
    <row r="43" spans="1:10">
      <c r="B43" s="6">
        <f>IF(H43="DNF","-",IF(H43="","",RANK(H43,H$40:H$47,1)))</f>
        <v>4</v>
      </c>
      <c r="C43" s="18">
        <v>19</v>
      </c>
      <c r="D43" s="1" t="s">
        <v>107</v>
      </c>
      <c r="E43" s="1" t="s">
        <v>108</v>
      </c>
      <c r="F43" s="11">
        <v>2.5694444444444301E-2</v>
      </c>
      <c r="G43" s="15">
        <v>6.6314814814814813E-2</v>
      </c>
      <c r="H43" s="15">
        <f>IF(G43="","",IF(G43="DNF","DNF",G43-F43))</f>
        <v>4.0620370370370515E-2</v>
      </c>
      <c r="I43" s="5">
        <f t="shared" si="3"/>
        <v>2.5133101851852122E-3</v>
      </c>
    </row>
    <row r="44" spans="1:10">
      <c r="B44" s="6">
        <f>IF(H44="DNF","-",IF(H44="","",RANK(H44,H$40:H$47,1)))</f>
        <v>5</v>
      </c>
      <c r="C44" s="3">
        <v>78</v>
      </c>
      <c r="D44" s="1" t="s">
        <v>91</v>
      </c>
      <c r="E44" s="1" t="s">
        <v>92</v>
      </c>
      <c r="F44" s="11">
        <v>2.4999999999999901E-2</v>
      </c>
      <c r="G44" s="15">
        <v>6.6454513888888886E-2</v>
      </c>
      <c r="H44" s="15">
        <f>IF(G44="","",IF(G44="DNF","DNF",G44-F44))</f>
        <v>4.1454513888888989E-2</v>
      </c>
      <c r="I44" s="5">
        <f t="shared" si="3"/>
        <v>3.3474537037036858E-3</v>
      </c>
    </row>
    <row r="45" spans="1:10">
      <c r="A45" s="12">
        <v>1</v>
      </c>
      <c r="B45" s="6" t="str">
        <f>IF(H45="DNF","-",IF(H45="","",RANK(H45,H$40:H$47,1)))</f>
        <v>-</v>
      </c>
      <c r="C45" s="3">
        <v>75</v>
      </c>
      <c r="D45" s="1" t="s">
        <v>64</v>
      </c>
      <c r="E45" s="1" t="s">
        <v>65</v>
      </c>
      <c r="F45" s="11">
        <v>2.08333333333332E-2</v>
      </c>
      <c r="G45" s="15" t="s">
        <v>102</v>
      </c>
      <c r="H45" s="15" t="str">
        <f>IF(G45="","",IF(G45="DNF","DNF",G45-F45))</f>
        <v>DNF</v>
      </c>
      <c r="I45" s="1" t="s">
        <v>112</v>
      </c>
      <c r="J45" s="1" t="s">
        <v>105</v>
      </c>
    </row>
    <row r="46" spans="1:10">
      <c r="A46" s="12">
        <v>2</v>
      </c>
      <c r="B46" s="6" t="str">
        <f>IF(H46="DNF","-",IF(H46="","",RANK(H46,H$40:H$47,1)))</f>
        <v>-</v>
      </c>
      <c r="C46" s="3">
        <v>26</v>
      </c>
      <c r="D46" s="1" t="s">
        <v>34</v>
      </c>
      <c r="E46" s="1" t="s">
        <v>35</v>
      </c>
      <c r="F46" s="11">
        <v>2.1527777777777701E-2</v>
      </c>
      <c r="G46" s="15" t="s">
        <v>102</v>
      </c>
      <c r="H46" s="15" t="str">
        <f>IF(G46="","",IF(G46="DNF","DNF",G46-F46))</f>
        <v>DNF</v>
      </c>
      <c r="I46" s="1" t="s">
        <v>112</v>
      </c>
      <c r="J46" s="1" t="s">
        <v>105</v>
      </c>
    </row>
    <row r="47" spans="1:10">
      <c r="B47" s="6" t="str">
        <f>IF(H47="DNS","-",IF(H47="","",RANK(H47,H$40:H$47,1)))</f>
        <v>-</v>
      </c>
      <c r="C47" s="3"/>
      <c r="D47" s="1" t="s">
        <v>89</v>
      </c>
      <c r="E47" s="1" t="s">
        <v>90</v>
      </c>
      <c r="F47" s="11">
        <v>2.43055555555555E-2</v>
      </c>
      <c r="G47" s="15" t="s">
        <v>101</v>
      </c>
      <c r="H47" s="15" t="str">
        <f>IF(G47="","",IF(G47="DNS","DNS",IF(G47="DNF","DNF",G47-F47)))</f>
        <v>DNS</v>
      </c>
      <c r="I47" s="1" t="s">
        <v>110</v>
      </c>
      <c r="J47" s="1" t="s">
        <v>110</v>
      </c>
    </row>
    <row r="48" spans="1:10">
      <c r="B48" s="29"/>
      <c r="C48" s="30"/>
      <c r="D48" s="21"/>
      <c r="E48" s="21"/>
      <c r="F48" s="31"/>
      <c r="G48" s="32"/>
      <c r="H48" s="32"/>
      <c r="I48" s="21"/>
      <c r="J48" s="21"/>
    </row>
    <row r="49" spans="1:10" ht="36.75">
      <c r="A49" s="13" t="s">
        <v>81</v>
      </c>
      <c r="B49" s="8" t="s">
        <v>62</v>
      </c>
      <c r="C49" s="26" t="s">
        <v>56</v>
      </c>
      <c r="D49" s="26" t="s">
        <v>57</v>
      </c>
      <c r="E49" s="26" t="s">
        <v>58</v>
      </c>
      <c r="F49" s="27" t="s">
        <v>59</v>
      </c>
      <c r="G49" s="28" t="s">
        <v>60</v>
      </c>
      <c r="H49" s="28" t="s">
        <v>61</v>
      </c>
      <c r="I49" s="26" t="s">
        <v>109</v>
      </c>
    </row>
    <row r="50" spans="1:10">
      <c r="B50" s="6"/>
      <c r="C50" s="23" t="s">
        <v>73</v>
      </c>
      <c r="D50" s="1"/>
      <c r="E50" s="1"/>
      <c r="F50" s="11"/>
      <c r="G50" s="15"/>
      <c r="H50" s="15"/>
      <c r="I50" s="1"/>
      <c r="J50" s="19" t="s">
        <v>111</v>
      </c>
    </row>
    <row r="51" spans="1:10">
      <c r="A51" s="12">
        <v>3</v>
      </c>
      <c r="B51" s="6">
        <f>IF(H51="DNF","-",IF(H51="","",RANK(H51,H$51:H$57,1)))</f>
        <v>1</v>
      </c>
      <c r="C51" s="3">
        <v>39</v>
      </c>
      <c r="D51" s="1" t="s">
        <v>78</v>
      </c>
      <c r="E51" s="1" t="s">
        <v>79</v>
      </c>
      <c r="F51" s="11">
        <v>2.77777777777777E-2</v>
      </c>
      <c r="G51" s="15">
        <v>7.1407638888888889E-2</v>
      </c>
      <c r="H51" s="15">
        <f t="shared" ref="H51:H57" si="4">IF(G51="","",IF(G51="DNS","DNS",IF(G51="DNF","DNF",G51-F51)))</f>
        <v>4.3629861111111189E-2</v>
      </c>
      <c r="I51" s="5">
        <f>H51-(MIN(H$51:H$57))</f>
        <v>0</v>
      </c>
      <c r="J51" s="16"/>
    </row>
    <row r="52" spans="1:10">
      <c r="B52" s="6">
        <f>IF(H52="DNF","-",IF(H52="","",RANK(H52,H$51:H$57,1)))</f>
        <v>2</v>
      </c>
      <c r="C52" s="3">
        <v>9</v>
      </c>
      <c r="D52" s="1" t="s">
        <v>14</v>
      </c>
      <c r="E52" s="1" t="s">
        <v>104</v>
      </c>
      <c r="F52" s="11">
        <v>3.0555555555555398E-2</v>
      </c>
      <c r="G52" s="15">
        <v>7.6759143518518522E-2</v>
      </c>
      <c r="H52" s="15">
        <f t="shared" si="4"/>
        <v>4.6203587962963123E-2</v>
      </c>
      <c r="I52" s="5">
        <f t="shared" ref="I52:I56" si="5">H52-(MIN(H$51:H$57))</f>
        <v>2.5737268518519346E-3</v>
      </c>
    </row>
    <row r="53" spans="1:10">
      <c r="A53" s="12">
        <v>2</v>
      </c>
      <c r="B53" s="6">
        <f>IF(H53="DNF","-",IF(H53="","",RANK(H53,H$51:H$57,1)))</f>
        <v>3</v>
      </c>
      <c r="C53" s="3">
        <v>44</v>
      </c>
      <c r="D53" s="1" t="s">
        <v>76</v>
      </c>
      <c r="E53" s="1" t="s">
        <v>77</v>
      </c>
      <c r="F53" s="11">
        <v>2.7083333333333199E-2</v>
      </c>
      <c r="G53" s="15">
        <v>7.3686574074074071E-2</v>
      </c>
      <c r="H53" s="15">
        <f t="shared" si="4"/>
        <v>4.6603240740740876E-2</v>
      </c>
      <c r="I53" s="5">
        <f t="shared" si="5"/>
        <v>2.9733796296296869E-3</v>
      </c>
      <c r="J53" s="16">
        <f>G52-G53</f>
        <v>3.0725694444444507E-3</v>
      </c>
    </row>
    <row r="54" spans="1:10">
      <c r="B54" s="6">
        <f>IF(H54="DNF","-",IF(H54="","",RANK(H54,H$51:H$57,1)))</f>
        <v>4</v>
      </c>
      <c r="C54" s="3">
        <v>15</v>
      </c>
      <c r="D54" s="1" t="s">
        <v>49</v>
      </c>
      <c r="E54" s="1" t="s">
        <v>86</v>
      </c>
      <c r="F54" s="11">
        <v>2.9166666666666501E-2</v>
      </c>
      <c r="G54" s="15">
        <v>7.9292245370370371E-2</v>
      </c>
      <c r="H54" s="15">
        <f t="shared" si="4"/>
        <v>5.012557870370387E-2</v>
      </c>
      <c r="I54" s="5">
        <f t="shared" si="5"/>
        <v>6.4957175925926813E-3</v>
      </c>
    </row>
    <row r="55" spans="1:10">
      <c r="A55" s="12">
        <v>4</v>
      </c>
      <c r="B55" s="6">
        <f>IF(H55="DNF","-",IF(H55="","",RANK(H55,H$51:H$57,1)))</f>
        <v>5</v>
      </c>
      <c r="C55" s="3">
        <v>58</v>
      </c>
      <c r="D55" s="1" t="s">
        <v>74</v>
      </c>
      <c r="E55" s="1" t="s">
        <v>75</v>
      </c>
      <c r="F55" s="11">
        <v>2.84722222222221E-2</v>
      </c>
      <c r="G55" s="15">
        <v>7.8601851851851853E-2</v>
      </c>
      <c r="H55" s="15">
        <f t="shared" si="4"/>
        <v>5.0129629629629753E-2</v>
      </c>
      <c r="I55" s="5">
        <f t="shared" si="5"/>
        <v>6.4997685185185644E-3</v>
      </c>
    </row>
    <row r="56" spans="1:10">
      <c r="B56" s="6">
        <f>IF(H56="DNF","-",IF(H56="","",RANK(H56,H$51:H$57,1)))</f>
        <v>6</v>
      </c>
      <c r="C56" s="3">
        <v>8</v>
      </c>
      <c r="D56" s="1" t="s">
        <v>78</v>
      </c>
      <c r="E56" s="1" t="s">
        <v>103</v>
      </c>
      <c r="F56" s="11">
        <v>2.9861111111111002E-2</v>
      </c>
      <c r="G56" s="15">
        <v>8.0922916666666664E-2</v>
      </c>
      <c r="H56" s="15">
        <f t="shared" si="4"/>
        <v>5.1061805555555659E-2</v>
      </c>
      <c r="I56" s="5">
        <f t="shared" si="5"/>
        <v>7.4319444444444702E-3</v>
      </c>
    </row>
    <row r="57" spans="1:10">
      <c r="A57" s="12">
        <v>1</v>
      </c>
      <c r="B57" s="6" t="str">
        <f>IF(H57="DNS","-",IF(H57="","",RANK(H57,H$51:H$57,1)))</f>
        <v>-</v>
      </c>
      <c r="C57" s="3"/>
      <c r="D57" s="1" t="s">
        <v>43</v>
      </c>
      <c r="E57" s="1" t="s">
        <v>80</v>
      </c>
      <c r="F57" s="11">
        <v>2.6388888888888799E-2</v>
      </c>
      <c r="G57" s="15" t="s">
        <v>101</v>
      </c>
      <c r="H57" s="15" t="str">
        <f t="shared" si="4"/>
        <v>DNS</v>
      </c>
      <c r="I57" s="33" t="s">
        <v>110</v>
      </c>
    </row>
    <row r="58" spans="1:10">
      <c r="B58" s="6"/>
      <c r="C58" s="3"/>
      <c r="D58" s="1"/>
      <c r="E58" s="1"/>
      <c r="F58" s="11"/>
      <c r="G58" s="15"/>
      <c r="H58" s="15"/>
      <c r="I58" s="1"/>
    </row>
    <row r="59" spans="1:10" ht="30">
      <c r="B59" s="8" t="s">
        <v>62</v>
      </c>
      <c r="C59" s="26" t="s">
        <v>56</v>
      </c>
      <c r="D59" s="26" t="s">
        <v>57</v>
      </c>
      <c r="E59" s="26" t="s">
        <v>58</v>
      </c>
      <c r="F59" s="27" t="s">
        <v>59</v>
      </c>
      <c r="G59" s="28" t="s">
        <v>60</v>
      </c>
      <c r="H59" s="28" t="s">
        <v>61</v>
      </c>
      <c r="I59" s="26" t="s">
        <v>109</v>
      </c>
    </row>
    <row r="60" spans="1:10">
      <c r="B60" s="6" t="str">
        <f>IF(H60="DNF","-",IF(H60="","",RANK(H60,H$9:H$14,1)))</f>
        <v/>
      </c>
      <c r="C60" s="23" t="s">
        <v>4</v>
      </c>
      <c r="D60" s="1"/>
      <c r="E60" s="1"/>
      <c r="F60" s="11"/>
      <c r="G60" s="15"/>
      <c r="H60" s="15" t="str">
        <f>IF(G60="","",IF(G60="DNF","DNF",G60-F60))</f>
        <v/>
      </c>
      <c r="I60" s="1"/>
    </row>
    <row r="61" spans="1:10">
      <c r="A61" s="12">
        <v>3</v>
      </c>
      <c r="B61" s="6">
        <f>IF(H61="DNF","-",IF(H61="","",RANK(H61,H$61:H$69,1)))</f>
        <v>1</v>
      </c>
      <c r="C61" s="3">
        <v>1</v>
      </c>
      <c r="D61" s="1" t="s">
        <v>42</v>
      </c>
      <c r="E61" s="1" t="s">
        <v>41</v>
      </c>
      <c r="F61" s="11">
        <v>3.2638888888888697E-2</v>
      </c>
      <c r="G61" s="15">
        <v>6.5170601851851848E-2</v>
      </c>
      <c r="H61" s="15">
        <f>IF(G61="","",IF(G61="DNF","DNF",G61-F61))</f>
        <v>3.2531712962963151E-2</v>
      </c>
      <c r="I61" s="5">
        <f>H61-(MIN(H$61:H$69))</f>
        <v>0</v>
      </c>
    </row>
    <row r="62" spans="1:10">
      <c r="A62" s="12">
        <v>2</v>
      </c>
      <c r="B62" s="6">
        <f>IF(H62="DNF","-",IF(H62="","",RANK(H62,H$61:H$69,1)))</f>
        <v>2</v>
      </c>
      <c r="C62" s="3">
        <v>27</v>
      </c>
      <c r="D62" s="1" t="s">
        <v>6</v>
      </c>
      <c r="E62" s="1" t="s">
        <v>41</v>
      </c>
      <c r="F62" s="11">
        <v>3.1944444444444303E-2</v>
      </c>
      <c r="G62" s="15">
        <v>6.5245023148148146E-2</v>
      </c>
      <c r="H62" s="15">
        <f>IF(G62="","",IF(G62="DNF","DNF",G62-F62))</f>
        <v>3.3300578703703843E-2</v>
      </c>
      <c r="I62" s="5">
        <f t="shared" ref="I62:I66" si="6">H62-(MIN(H$61:H$69))</f>
        <v>7.6886574074069153E-4</v>
      </c>
    </row>
    <row r="63" spans="1:10">
      <c r="B63" s="6">
        <f>IF(H63="DNF","-",IF(H63="","",RANK(H63,H$61:H$69,1)))</f>
        <v>3</v>
      </c>
      <c r="C63" s="3">
        <v>11</v>
      </c>
      <c r="D63" s="1" t="s">
        <v>99</v>
      </c>
      <c r="E63" s="1" t="s">
        <v>100</v>
      </c>
      <c r="F63" s="11">
        <v>3.5416666666666666E-2</v>
      </c>
      <c r="G63" s="15">
        <v>6.9992013888888885E-2</v>
      </c>
      <c r="H63" s="15">
        <f>IF(G63="","",IF(G63="DNF","DNF",G63-F63))</f>
        <v>3.4575347222222219E-2</v>
      </c>
      <c r="I63" s="5">
        <f t="shared" si="6"/>
        <v>2.0436342592590681E-3</v>
      </c>
    </row>
    <row r="64" spans="1:10">
      <c r="A64" s="12">
        <v>4</v>
      </c>
      <c r="B64" s="6">
        <f>IF(H64="DNF","-",IF(H64="","",RANK(H64,H$61:H$69,1)))</f>
        <v>4</v>
      </c>
      <c r="C64" s="3">
        <v>95</v>
      </c>
      <c r="D64" s="1" t="s">
        <v>39</v>
      </c>
      <c r="E64" s="1" t="s">
        <v>40</v>
      </c>
      <c r="F64" s="11">
        <v>3.3333333333333201E-2</v>
      </c>
      <c r="G64" s="15">
        <v>7.0613310185185185E-2</v>
      </c>
      <c r="H64" s="15">
        <f>IF(G64="","",IF(G64="DNF","DNF",G64-F64))</f>
        <v>3.7279976851851984E-2</v>
      </c>
      <c r="I64" s="5">
        <f t="shared" si="6"/>
        <v>4.7482638888888332E-3</v>
      </c>
    </row>
    <row r="65" spans="1:9">
      <c r="B65" s="6">
        <f>IF(H65="DNF","-",IF(H65="","",RANK(H65,H$61:H$69,1)))</f>
        <v>5</v>
      </c>
      <c r="C65" s="3">
        <v>31</v>
      </c>
      <c r="D65" s="1" t="s">
        <v>82</v>
      </c>
      <c r="E65" s="1" t="s">
        <v>83</v>
      </c>
      <c r="F65" s="11">
        <v>3.4027777777777601E-2</v>
      </c>
      <c r="G65" s="15">
        <v>7.4783217592592585E-2</v>
      </c>
      <c r="H65" s="15">
        <f>IF(G65="","",IF(G65="DNF","DNF",G65-F65))</f>
        <v>4.0755439814814984E-2</v>
      </c>
      <c r="I65" s="5">
        <f t="shared" si="6"/>
        <v>8.2237268518518328E-3</v>
      </c>
    </row>
    <row r="66" spans="1:9">
      <c r="A66" s="12">
        <v>1</v>
      </c>
      <c r="B66" s="6">
        <f>IF(H66="DNF","-",IF(H66="","",RANK(H66,H$61:H$69,1)))</f>
        <v>6</v>
      </c>
      <c r="C66" s="3">
        <v>77</v>
      </c>
      <c r="D66" s="1" t="s">
        <v>71</v>
      </c>
      <c r="E66" s="1" t="s">
        <v>72</v>
      </c>
      <c r="F66" s="11">
        <v>3.1249999999999899E-2</v>
      </c>
      <c r="G66" s="15">
        <v>7.4276851851851858E-2</v>
      </c>
      <c r="H66" s="15">
        <f>IF(G66="","",IF(G66="DNF","DNF",G66-F66))</f>
        <v>4.3026851851851955E-2</v>
      </c>
      <c r="I66" s="5">
        <f t="shared" si="6"/>
        <v>1.0495138888888804E-2</v>
      </c>
    </row>
    <row r="67" spans="1:9" hidden="1">
      <c r="B67" s="6" t="str">
        <f>IF(H67="DNF","-",IF(H67="","",RANK(H67,H$61:H$69,1)))</f>
        <v/>
      </c>
      <c r="C67" s="3"/>
      <c r="D67" s="1"/>
      <c r="E67" s="1"/>
      <c r="F67" s="11">
        <v>3.5416666666666499E-2</v>
      </c>
      <c r="G67" s="15"/>
      <c r="H67" s="15" t="str">
        <f>IF(G67="","",IF(G67="DNF","DNF",G67-F67))</f>
        <v/>
      </c>
      <c r="I67" s="1"/>
    </row>
    <row r="68" spans="1:9" hidden="1">
      <c r="B68" s="6" t="str">
        <f>IF(H68="DNF","-",IF(H68="","",RANK(H68,H$61:H$69,1)))</f>
        <v/>
      </c>
      <c r="C68" s="3"/>
      <c r="D68" s="1"/>
      <c r="E68" s="1"/>
      <c r="F68" s="11">
        <v>3.61111111111109E-2</v>
      </c>
      <c r="G68" s="15"/>
      <c r="H68" s="15" t="str">
        <f>IF(G68="","",IF(G68="DNF","DNF",G68-F68))</f>
        <v/>
      </c>
      <c r="I68" s="1"/>
    </row>
    <row r="69" spans="1:9">
      <c r="A69" s="12">
        <v>5</v>
      </c>
      <c r="B69" s="6" t="str">
        <f>IF(H69="DNF","-",IF(H69="","",RANK(H69,H$61:H$69,1)))</f>
        <v>-</v>
      </c>
      <c r="C69" s="3">
        <v>73</v>
      </c>
      <c r="D69" s="1" t="s">
        <v>43</v>
      </c>
      <c r="E69" s="1" t="s">
        <v>44</v>
      </c>
      <c r="F69" s="11">
        <v>3.4722222222222099E-2</v>
      </c>
      <c r="G69" s="15" t="s">
        <v>102</v>
      </c>
      <c r="H69" s="15" t="str">
        <f>IF(G69="","",IF(G69="DNF","DNF",G69-F69))</f>
        <v>DNF</v>
      </c>
      <c r="I69" s="1" t="s">
        <v>112</v>
      </c>
    </row>
    <row r="70" spans="1:9">
      <c r="B70" s="29"/>
      <c r="C70" s="30"/>
      <c r="D70" s="21"/>
      <c r="E70" s="21"/>
      <c r="F70" s="31"/>
      <c r="G70" s="32"/>
      <c r="H70" s="32"/>
      <c r="I70" s="21"/>
    </row>
    <row r="71" spans="1:9">
      <c r="B71" s="6" t="str">
        <f>IF(H71="DNF","-",IF(H71="","",RANK(H71,H$9:H$14,1)))</f>
        <v/>
      </c>
      <c r="C71" s="23" t="s">
        <v>5</v>
      </c>
      <c r="D71" s="1"/>
      <c r="E71" s="1"/>
      <c r="F71" s="11">
        <v>3.7499999999999797E-2</v>
      </c>
      <c r="G71" s="15"/>
      <c r="H71" s="15" t="str">
        <f>IF(G71="","",IF(G71="DNF","DNF",G71-F71))</f>
        <v/>
      </c>
      <c r="I71" s="1"/>
    </row>
    <row r="72" spans="1:9">
      <c r="A72" s="12">
        <v>3</v>
      </c>
      <c r="B72" s="6">
        <f>IF(H72="DNF","-",IF(H72="","",RANK(H72,H$72:H$79,1)))</f>
        <v>1</v>
      </c>
      <c r="C72" s="3">
        <v>280</v>
      </c>
      <c r="D72" s="1" t="s">
        <v>15</v>
      </c>
      <c r="E72" s="1" t="s">
        <v>46</v>
      </c>
      <c r="F72" s="14">
        <v>4.2361111111110801E-2</v>
      </c>
      <c r="G72" s="15">
        <v>8.4353819444444436E-2</v>
      </c>
      <c r="H72" s="15">
        <f>IF(G72="","",IF(G72="DNF","DNF",G72-F72))</f>
        <v>4.1992708333333635E-2</v>
      </c>
      <c r="I72" s="5">
        <f>H72-(MIN(H$72:H$79))</f>
        <v>0</v>
      </c>
    </row>
    <row r="73" spans="1:9" hidden="1">
      <c r="B73" s="6" t="str">
        <f>IF(H73="DNF","-",IF(H73="","",RANK(H73,H$72:H$79,1)))</f>
        <v/>
      </c>
      <c r="C73" s="6"/>
      <c r="D73" s="1"/>
      <c r="E73" s="1"/>
      <c r="F73" s="11">
        <v>3.8888888888888702E-2</v>
      </c>
      <c r="G73" s="15"/>
      <c r="H73" s="15" t="str">
        <f>IF(G73="","",IF(G73="DNF","DNF",G73-F73))</f>
        <v/>
      </c>
      <c r="I73" s="5" t="e">
        <f t="shared" ref="I73:I78" si="7">H73-(MIN(H$72:H$79))</f>
        <v>#VALUE!</v>
      </c>
    </row>
    <row r="74" spans="1:9">
      <c r="A74" s="12">
        <v>1</v>
      </c>
      <c r="B74" s="6">
        <f>IF(H74="DNF","-",IF(H74="","",RANK(H74,H$72:H$79,1)))</f>
        <v>2</v>
      </c>
      <c r="C74" s="18">
        <v>11</v>
      </c>
      <c r="D74" s="1" t="s">
        <v>67</v>
      </c>
      <c r="E74" s="1" t="s">
        <v>68</v>
      </c>
      <c r="F74" s="11">
        <v>3.8194444444444302E-2</v>
      </c>
      <c r="G74" s="15">
        <v>8.2770254629629628E-2</v>
      </c>
      <c r="H74" s="15">
        <f>IF(G74="","",IF(G74="DNF","DNF",G74-F74))</f>
        <v>4.4575810185185326E-2</v>
      </c>
      <c r="I74" s="5">
        <f t="shared" si="7"/>
        <v>2.5831018518516907E-3</v>
      </c>
    </row>
    <row r="75" spans="1:9" hidden="1">
      <c r="B75" s="6" t="str">
        <f>IF(H75="DNF","-",IF(H75="","",RANK(H75,H$72:H$79,1)))</f>
        <v/>
      </c>
      <c r="C75" s="3"/>
      <c r="D75" s="1"/>
      <c r="E75" s="1"/>
      <c r="F75" s="11">
        <v>4.02777777777776E-2</v>
      </c>
      <c r="G75" s="15"/>
      <c r="H75" s="15" t="str">
        <f>IF(G75="","",IF(G75="DNF","DNF",G75-F75))</f>
        <v/>
      </c>
      <c r="I75" s="5" t="e">
        <f t="shared" si="7"/>
        <v>#VALUE!</v>
      </c>
    </row>
    <row r="76" spans="1:9">
      <c r="A76" s="12">
        <v>2</v>
      </c>
      <c r="B76" s="6">
        <f>IF(H76="DNF","-",IF(H76="","",RANK(H76,H$72:H$79,1)))</f>
        <v>3</v>
      </c>
      <c r="C76" s="3">
        <v>811</v>
      </c>
      <c r="D76" s="1" t="s">
        <v>96</v>
      </c>
      <c r="E76" s="1" t="s">
        <v>45</v>
      </c>
      <c r="F76" s="11">
        <v>3.9583333333333102E-2</v>
      </c>
      <c r="G76" s="15">
        <v>8.9169560185185182E-2</v>
      </c>
      <c r="H76" s="15">
        <f>IF(G76="","",IF(G76="DNF","DNF",G76-F76))</f>
        <v>4.9586226851852079E-2</v>
      </c>
      <c r="I76" s="5">
        <f t="shared" si="7"/>
        <v>7.5935185185184439E-3</v>
      </c>
    </row>
    <row r="77" spans="1:9" hidden="1">
      <c r="B77" s="6" t="str">
        <f>IF(H77="DNF","-",IF(H77="","",RANK(H77,H$72:H$79,1)))</f>
        <v/>
      </c>
      <c r="C77" s="3"/>
      <c r="D77" s="1"/>
      <c r="E77" s="1"/>
      <c r="F77" s="14">
        <v>4.1666666666666401E-2</v>
      </c>
      <c r="G77" s="15"/>
      <c r="H77" s="15" t="str">
        <f>IF(G77="","",IF(G77="DNF","DNF",G77-F77))</f>
        <v/>
      </c>
      <c r="I77" s="5" t="e">
        <f t="shared" si="7"/>
        <v>#VALUE!</v>
      </c>
    </row>
    <row r="78" spans="1:9">
      <c r="B78" s="6">
        <f>IF(H78="DNF","-",IF(H78="","",RANK(H78,H$72:H$79,1)))</f>
        <v>4</v>
      </c>
      <c r="C78" s="3">
        <v>38</v>
      </c>
      <c r="D78" s="22" t="s">
        <v>47</v>
      </c>
      <c r="E78" s="22" t="s">
        <v>16</v>
      </c>
      <c r="F78" s="14">
        <v>4.3750000000000004E-2</v>
      </c>
      <c r="G78" s="15">
        <v>9.3669328703703703E-2</v>
      </c>
      <c r="H78" s="15">
        <f>IF(G78="","",IF(G78="DNF","DNF",G78-F78))</f>
        <v>4.9919328703703698E-2</v>
      </c>
      <c r="I78" s="5">
        <f t="shared" si="7"/>
        <v>7.9266203703700633E-3</v>
      </c>
    </row>
    <row r="79" spans="1:9">
      <c r="A79" s="12">
        <v>4</v>
      </c>
      <c r="B79" s="6" t="str">
        <f>IF(H79="DNS","-",IF(H79="","",RANK(H79,H$72:H$79,1)))</f>
        <v>-</v>
      </c>
      <c r="C79" s="20"/>
      <c r="D79" s="21" t="s">
        <v>47</v>
      </c>
      <c r="E79" s="21" t="s">
        <v>48</v>
      </c>
      <c r="F79" s="9">
        <v>4.0972222222222E-2</v>
      </c>
      <c r="G79" s="16" t="s">
        <v>101</v>
      </c>
      <c r="H79" s="15" t="str">
        <f>IF(G79="","",IF(G79="DNS","DNS",G79-F79))</f>
        <v>DNS</v>
      </c>
      <c r="I79" s="1" t="s">
        <v>110</v>
      </c>
    </row>
  </sheetData>
  <sortState ref="A24:J26">
    <sortCondition ref="H26"/>
  </sortState>
  <pageMargins left="1.1023622047244095" right="0.70866141732283472" top="0.35433070866141736" bottom="0.35433070866141736" header="0.31496062992125984" footer="0.31496062992125984"/>
  <pageSetup paperSize="9" scale="79" orientation="portrait" verticalDpi="300" r:id="rId1"/>
  <rowBreaks count="1" manualBreakCount="1">
    <brk id="5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2016-10-02T17:27:19Z</cp:lastPrinted>
  <dcterms:created xsi:type="dcterms:W3CDTF">2016-10-02T00:14:26Z</dcterms:created>
  <dcterms:modified xsi:type="dcterms:W3CDTF">2016-10-03T01:38:46Z</dcterms:modified>
</cp:coreProperties>
</file>