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120" windowHeight="6990" activeTab="1"/>
  </bookViews>
  <sheets>
    <sheet name="Clasificacion" sheetId="1" r:id="rId1"/>
    <sheet name="Manga 1" sheetId="2" r:id="rId2"/>
    <sheet name="Manga 2" sheetId="3" r:id="rId3"/>
    <sheet name="General" sheetId="4" r:id="rId4"/>
  </sheets>
  <definedNames>
    <definedName name="_xlnm.Print_Area" localSheetId="0">Clasificacion!$B$1:$K$25</definedName>
    <definedName name="_xlnm.Print_Area" localSheetId="3">General!$A$1:$N$26</definedName>
    <definedName name="_xlnm.Print_Area" localSheetId="1">'Manga 1'!$A$1:$M$26</definedName>
  </definedNames>
  <calcPr calcId="124519"/>
</workbook>
</file>

<file path=xl/calcChain.xml><?xml version="1.0" encoding="utf-8"?>
<calcChain xmlns="http://schemas.openxmlformats.org/spreadsheetml/2006/main">
  <c r="N20" i="4"/>
  <c r="N21"/>
  <c r="N22"/>
  <c r="N17"/>
  <c r="G17" i="1"/>
  <c r="G18"/>
  <c r="G20"/>
  <c r="G14"/>
  <c r="G21"/>
  <c r="G16"/>
  <c r="G15"/>
  <c r="G19"/>
  <c r="G13"/>
  <c r="G9"/>
  <c r="G12"/>
  <c r="G10"/>
  <c r="G11"/>
  <c r="G8"/>
  <c r="N23" i="4"/>
  <c r="N15"/>
  <c r="N18"/>
  <c r="N14"/>
  <c r="N16"/>
  <c r="N13"/>
  <c r="N11"/>
  <c r="N9"/>
  <c r="N8"/>
  <c r="B20" i="1" l="1"/>
  <c r="B8"/>
  <c r="B12"/>
  <c r="B19"/>
  <c r="B14"/>
  <c r="B17"/>
  <c r="B10"/>
  <c r="B13"/>
  <c r="B16"/>
  <c r="B18"/>
  <c r="B11"/>
  <c r="B9"/>
  <c r="B15"/>
</calcChain>
</file>

<file path=xl/sharedStrings.xml><?xml version="1.0" encoding="utf-8"?>
<sst xmlns="http://schemas.openxmlformats.org/spreadsheetml/2006/main" count="272" uniqueCount="60">
  <si>
    <t>Número</t>
  </si>
  <si>
    <t>Nombre y apellido</t>
  </si>
  <si>
    <t>Sergio Kosky Vacaflor</t>
  </si>
  <si>
    <t>Categoría</t>
  </si>
  <si>
    <t>Sergio Kosky  Herrera</t>
  </si>
  <si>
    <t>Julio Aliaga</t>
  </si>
  <si>
    <t>R2B Libre</t>
  </si>
  <si>
    <t>R1B</t>
  </si>
  <si>
    <t>Freddy Mencias</t>
  </si>
  <si>
    <t>Tiempo</t>
  </si>
  <si>
    <t>Posición</t>
  </si>
  <si>
    <t>Puntos clasif</t>
  </si>
  <si>
    <t>Puntos 1ra manga</t>
  </si>
  <si>
    <t>Puntos 2da manga</t>
  </si>
  <si>
    <t>RC2N-D</t>
  </si>
  <si>
    <t>Tiempo manga 1</t>
  </si>
  <si>
    <t>vueltas dif</t>
  </si>
  <si>
    <t>Tiempo manga 2</t>
  </si>
  <si>
    <t>Total puntos</t>
  </si>
  <si>
    <t>Organización: Marcelo Sangüeza</t>
  </si>
  <si>
    <t>Tiempo clasif</t>
  </si>
  <si>
    <t>Pos categoría</t>
  </si>
  <si>
    <t>Resultados primera manga por categoría, 10 vueltas.</t>
  </si>
  <si>
    <t>Resultados completos y puntaje</t>
  </si>
  <si>
    <t>Posición final</t>
  </si>
  <si>
    <t>Resultados segunda manga por categoría, 10 vueltas.</t>
  </si>
  <si>
    <t>Resultados clasificación, mejor vuelta de 2, 3 o 4 en 8 minutos</t>
  </si>
  <si>
    <t>Posición clasificación general</t>
  </si>
  <si>
    <t>Posición clasificación categoría</t>
  </si>
  <si>
    <t>René Calvo</t>
  </si>
  <si>
    <t>Alejandro Jiménez</t>
  </si>
  <si>
    <t>Pucarani, sábado 28 de noviembre de 2020</t>
  </si>
  <si>
    <t>Campeonato  Luis Pabón Zabala, versión Eduardo y Carlos Jauregui</t>
  </si>
  <si>
    <t>3ra prueba municipal de pista</t>
  </si>
  <si>
    <t>Orden de partida</t>
  </si>
  <si>
    <t>Freddy Flores</t>
  </si>
  <si>
    <t>Jose Ninakaua</t>
  </si>
  <si>
    <t>Maurico Hidalgo</t>
  </si>
  <si>
    <t>Luvic Mencias</t>
  </si>
  <si>
    <t>Beto Ajata</t>
  </si>
  <si>
    <t>Marcelo Gutierrez</t>
  </si>
  <si>
    <t xml:space="preserve">RC2N </t>
  </si>
  <si>
    <t>Tiempo 1</t>
  </si>
  <si>
    <t>Tiempo 2</t>
  </si>
  <si>
    <t>Tiempo 3</t>
  </si>
  <si>
    <t>Tiempo 4</t>
  </si>
  <si>
    <t>--</t>
  </si>
  <si>
    <t>Cronometraje. :Cristian Conitzer, Andres Limachi, Carlos Ballivián</t>
  </si>
  <si>
    <t>Nelson Siñani</t>
  </si>
  <si>
    <t>- 1 V</t>
  </si>
  <si>
    <t>- 4 V</t>
  </si>
  <si>
    <t>- 3 V</t>
  </si>
  <si>
    <t>- 2 V</t>
  </si>
  <si>
    <t>Vueltas menos</t>
  </si>
  <si>
    <t>Resultados por llegada</t>
  </si>
  <si>
    <t>Pag 3/4</t>
  </si>
  <si>
    <t>Pos</t>
  </si>
  <si>
    <t>Pts</t>
  </si>
  <si>
    <t>Pág 4/4</t>
  </si>
  <si>
    <t>DNF</t>
  </si>
</sst>
</file>

<file path=xl/styles.xml><?xml version="1.0" encoding="utf-8"?>
<styleSheet xmlns="http://schemas.openxmlformats.org/spreadsheetml/2006/main">
  <numFmts count="4">
    <numFmt numFmtId="164" formatCode="[h]:mm:ss.00"/>
    <numFmt numFmtId="165" formatCode="m:ss.00"/>
    <numFmt numFmtId="166" formatCode="m:ss.000"/>
    <numFmt numFmtId="167" formatCode="[m]:ss.0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66" fontId="0" fillId="0" borderId="0" xfId="0" applyNumberFormat="1" applyProtection="1">
      <protection locked="0"/>
    </xf>
    <xf numFmtId="167" fontId="0" fillId="0" borderId="0" xfId="0" applyNumberFormat="1" applyProtection="1">
      <protection locked="0"/>
    </xf>
    <xf numFmtId="0" fontId="0" fillId="0" borderId="0" xfId="0" applyNumberFormat="1"/>
    <xf numFmtId="0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164" fontId="3" fillId="0" borderId="1" xfId="0" applyNumberFormat="1" applyFont="1" applyBorder="1"/>
    <xf numFmtId="164" fontId="0" fillId="0" borderId="1" xfId="0" applyNumberFormat="1" applyBorder="1"/>
    <xf numFmtId="0" fontId="3" fillId="0" borderId="1" xfId="0" applyFont="1" applyFill="1" applyBorder="1"/>
    <xf numFmtId="0" fontId="0" fillId="0" borderId="1" xfId="0" quotePrefix="1" applyBorder="1"/>
    <xf numFmtId="0" fontId="0" fillId="0" borderId="1" xfId="0" applyNumberFormat="1" applyBorder="1" applyAlignment="1">
      <alignment horizontal="center"/>
    </xf>
    <xf numFmtId="0" fontId="0" fillId="0" borderId="1" xfId="0" applyFill="1" applyBorder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166" fontId="0" fillId="0" borderId="4" xfId="0" applyNumberFormat="1" applyBorder="1" applyProtection="1">
      <protection locked="0"/>
    </xf>
    <xf numFmtId="0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6" fontId="0" fillId="0" borderId="6" xfId="0" applyNumberFormat="1" applyBorder="1" applyProtection="1">
      <protection locked="0"/>
    </xf>
    <xf numFmtId="0" fontId="1" fillId="0" borderId="7" xfId="0" applyFont="1" applyBorder="1" applyAlignment="1">
      <alignment horizontal="center"/>
    </xf>
    <xf numFmtId="165" fontId="0" fillId="0" borderId="5" xfId="0" applyNumberFormat="1" applyBorder="1" applyProtection="1">
      <protection locked="0"/>
    </xf>
    <xf numFmtId="165" fontId="0" fillId="0" borderId="5" xfId="0" quotePrefix="1" applyNumberFormat="1" applyBorder="1" applyProtection="1">
      <protection locked="0"/>
    </xf>
    <xf numFmtId="165" fontId="0" fillId="0" borderId="7" xfId="0" applyNumberFormat="1" applyBorder="1" applyProtection="1">
      <protection locked="0"/>
    </xf>
    <xf numFmtId="165" fontId="0" fillId="0" borderId="4" xfId="0" applyNumberFormat="1" applyBorder="1" applyProtection="1">
      <protection locked="0"/>
    </xf>
    <xf numFmtId="0" fontId="0" fillId="0" borderId="5" xfId="0" applyBorder="1"/>
    <xf numFmtId="0" fontId="0" fillId="0" borderId="5" xfId="0" quotePrefix="1" applyBorder="1"/>
    <xf numFmtId="165" fontId="0" fillId="0" borderId="6" xfId="0" applyNumberFormat="1" applyBorder="1" applyProtection="1">
      <protection locked="0"/>
    </xf>
    <xf numFmtId="0" fontId="0" fillId="0" borderId="7" xfId="0" applyBorder="1"/>
    <xf numFmtId="0" fontId="1" fillId="0" borderId="8" xfId="0" applyFont="1" applyBorder="1" applyAlignment="1">
      <alignment wrapText="1"/>
    </xf>
    <xf numFmtId="0" fontId="0" fillId="0" borderId="4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/>
    </xf>
    <xf numFmtId="164" fontId="0" fillId="0" borderId="5" xfId="0" applyNumberFormat="1" applyBorder="1"/>
    <xf numFmtId="0" fontId="1" fillId="0" borderId="6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9" xfId="0" applyFont="1" applyBorder="1"/>
    <xf numFmtId="165" fontId="0" fillId="0" borderId="5" xfId="0" quotePrefix="1" applyNumberFormat="1" applyFill="1" applyBorder="1" applyProtection="1">
      <protection locked="0"/>
    </xf>
    <xf numFmtId="165" fontId="0" fillId="0" borderId="0" xfId="0" applyNumberFormat="1"/>
    <xf numFmtId="166" fontId="1" fillId="0" borderId="1" xfId="0" applyNumberFormat="1" applyFont="1" applyBorder="1" applyProtection="1">
      <protection locked="0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165" fontId="1" fillId="0" borderId="1" xfId="0" applyNumberFormat="1" applyFont="1" applyBorder="1" applyAlignment="1">
      <alignment wrapText="1"/>
    </xf>
    <xf numFmtId="165" fontId="0" fillId="0" borderId="1" xfId="0" applyNumberFormat="1" applyBorder="1"/>
    <xf numFmtId="165" fontId="0" fillId="0" borderId="1" xfId="0" quotePrefix="1" applyNumberFormat="1" applyBorder="1"/>
    <xf numFmtId="0" fontId="0" fillId="0" borderId="0" xfId="0" quotePrefix="1"/>
    <xf numFmtId="0" fontId="1" fillId="0" borderId="0" xfId="0" applyFont="1" applyFill="1" applyBorder="1" applyAlignment="1">
      <alignment wrapText="1"/>
    </xf>
    <xf numFmtId="0" fontId="0" fillId="0" borderId="0" xfId="0" applyBorder="1" applyAlignment="1">
      <alignment horizontal="center"/>
    </xf>
    <xf numFmtId="164" fontId="3" fillId="0" borderId="0" xfId="0" applyNumberFormat="1" applyFont="1" applyBorder="1"/>
    <xf numFmtId="164" fontId="0" fillId="0" borderId="0" xfId="0" applyNumberFormat="1" applyBorder="1"/>
    <xf numFmtId="166" fontId="1" fillId="0" borderId="0" xfId="0" applyNumberFormat="1" applyFont="1" applyBorder="1" applyProtection="1">
      <protection locked="0"/>
    </xf>
    <xf numFmtId="0" fontId="1" fillId="0" borderId="1" xfId="0" applyFont="1" applyFill="1" applyBorder="1" applyAlignment="1">
      <alignment wrapText="1"/>
    </xf>
    <xf numFmtId="0" fontId="1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0" fillId="0" borderId="0" xfId="0" applyBorder="1"/>
    <xf numFmtId="166" fontId="0" fillId="0" borderId="0" xfId="0" applyNumberFormat="1" applyBorder="1" applyProtection="1">
      <protection locked="0"/>
    </xf>
    <xf numFmtId="165" fontId="0" fillId="0" borderId="0" xfId="0" applyNumberFormat="1" applyBorder="1" applyProtection="1">
      <protection locked="0"/>
    </xf>
    <xf numFmtId="165" fontId="0" fillId="0" borderId="4" xfId="0" applyNumberFormat="1" applyBorder="1"/>
    <xf numFmtId="0" fontId="0" fillId="0" borderId="0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8"/>
  <sheetViews>
    <sheetView view="pageBreakPreview" zoomScale="70" zoomScaleSheetLayoutView="70" workbookViewId="0">
      <selection activeCell="G1" sqref="G1"/>
    </sheetView>
  </sheetViews>
  <sheetFormatPr baseColWidth="10" defaultRowHeight="15"/>
  <cols>
    <col min="2" max="2" width="14" customWidth="1"/>
    <col min="3" max="3" width="13" customWidth="1"/>
    <col min="4" max="4" width="15" customWidth="1"/>
    <col min="5" max="5" width="42" customWidth="1"/>
    <col min="6" max="6" width="16.42578125" customWidth="1"/>
    <col min="7" max="7" width="12.7109375" bestFit="1" customWidth="1"/>
    <col min="8" max="8" width="11.5703125" bestFit="1" customWidth="1"/>
    <col min="9" max="10" width="12" bestFit="1" customWidth="1"/>
    <col min="11" max="11" width="12" style="47" bestFit="1" customWidth="1"/>
    <col min="12" max="12" width="13.28515625" style="7" bestFit="1" customWidth="1"/>
    <col min="13" max="13" width="9.7109375" bestFit="1" customWidth="1"/>
  </cols>
  <sheetData>
    <row r="1" spans="1:14">
      <c r="C1" t="s">
        <v>31</v>
      </c>
    </row>
    <row r="2" spans="1:14">
      <c r="D2" t="s">
        <v>32</v>
      </c>
    </row>
    <row r="3" spans="1:14">
      <c r="D3" t="s">
        <v>33</v>
      </c>
    </row>
    <row r="4" spans="1:14">
      <c r="C4" s="9"/>
      <c r="D4" t="s">
        <v>19</v>
      </c>
    </row>
    <row r="5" spans="1:14">
      <c r="C5" t="s">
        <v>26</v>
      </c>
    </row>
    <row r="7" spans="1:14" ht="81.75" customHeight="1">
      <c r="A7" t="s">
        <v>34</v>
      </c>
      <c r="B7" s="49" t="s">
        <v>27</v>
      </c>
      <c r="C7" s="49" t="s">
        <v>28</v>
      </c>
      <c r="D7" s="50" t="s">
        <v>0</v>
      </c>
      <c r="E7" s="49" t="s">
        <v>1</v>
      </c>
      <c r="F7" s="49" t="s">
        <v>3</v>
      </c>
      <c r="G7" s="49" t="s">
        <v>9</v>
      </c>
      <c r="H7" s="49" t="s">
        <v>42</v>
      </c>
      <c r="I7" s="49" t="s">
        <v>43</v>
      </c>
      <c r="J7" s="49" t="s">
        <v>44</v>
      </c>
      <c r="K7" s="51" t="s">
        <v>45</v>
      </c>
      <c r="L7"/>
      <c r="N7" s="7"/>
    </row>
    <row r="8" spans="1:14" ht="18.75">
      <c r="A8">
        <v>1</v>
      </c>
      <c r="B8" s="10">
        <f t="shared" ref="B8:B20" si="0">RANK(G8,$G$8:$G$23,1)</f>
        <v>1</v>
      </c>
      <c r="C8" s="10">
        <v>1</v>
      </c>
      <c r="D8" s="11">
        <v>535</v>
      </c>
      <c r="E8" s="12" t="s">
        <v>2</v>
      </c>
      <c r="F8" s="13" t="s">
        <v>41</v>
      </c>
      <c r="G8" s="48">
        <f t="shared" ref="G8:G13" si="1">MIN(H8:K8)</f>
        <v>1.2754629629629628E-3</v>
      </c>
      <c r="H8" s="52">
        <v>1.2923611111111111E-3</v>
      </c>
      <c r="I8" s="52">
        <v>1.2812500000000001E-3</v>
      </c>
      <c r="J8" s="52">
        <v>1.2754629629629628E-3</v>
      </c>
      <c r="K8" s="52">
        <v>1.2954861111111112E-3</v>
      </c>
      <c r="L8"/>
      <c r="N8" s="7"/>
    </row>
    <row r="9" spans="1:14" ht="18.75">
      <c r="A9">
        <v>5</v>
      </c>
      <c r="B9" s="10">
        <f t="shared" si="0"/>
        <v>2</v>
      </c>
      <c r="C9" s="10">
        <v>1</v>
      </c>
      <c r="D9" s="11">
        <v>398</v>
      </c>
      <c r="E9" s="12" t="s">
        <v>29</v>
      </c>
      <c r="F9" s="13" t="s">
        <v>6</v>
      </c>
      <c r="G9" s="48">
        <f t="shared" si="1"/>
        <v>1.2755787037037037E-3</v>
      </c>
      <c r="H9" s="52">
        <v>1.2826388888888889E-3</v>
      </c>
      <c r="I9" s="52">
        <v>1.2755787037037037E-3</v>
      </c>
      <c r="J9" s="52">
        <v>1.2847222222222223E-3</v>
      </c>
      <c r="K9" s="52">
        <v>1.2869212962962962E-3</v>
      </c>
      <c r="L9"/>
      <c r="N9" s="7"/>
    </row>
    <row r="10" spans="1:14" ht="18.75">
      <c r="A10">
        <v>3</v>
      </c>
      <c r="B10" s="10">
        <f t="shared" si="0"/>
        <v>3</v>
      </c>
      <c r="C10" s="10">
        <v>1</v>
      </c>
      <c r="D10" s="11">
        <v>136</v>
      </c>
      <c r="E10" s="12" t="s">
        <v>30</v>
      </c>
      <c r="F10" s="13" t="s">
        <v>14</v>
      </c>
      <c r="G10" s="48">
        <f t="shared" si="1"/>
        <v>1.3067129629629629E-3</v>
      </c>
      <c r="H10" s="52">
        <v>1.3494212962962963E-3</v>
      </c>
      <c r="I10" s="52">
        <v>1.3240740740740741E-3</v>
      </c>
      <c r="J10" s="52">
        <v>1.3067129629629629E-3</v>
      </c>
      <c r="K10" s="52"/>
      <c r="L10"/>
      <c r="N10" s="7"/>
    </row>
    <row r="11" spans="1:14" ht="18.75">
      <c r="A11">
        <v>2</v>
      </c>
      <c r="B11" s="10">
        <f t="shared" si="0"/>
        <v>4</v>
      </c>
      <c r="C11" s="10">
        <v>2</v>
      </c>
      <c r="D11" s="11">
        <v>305</v>
      </c>
      <c r="E11" s="12" t="s">
        <v>48</v>
      </c>
      <c r="F11" s="13" t="s">
        <v>41</v>
      </c>
      <c r="G11" s="48">
        <f t="shared" si="1"/>
        <v>1.3553240740740741E-3</v>
      </c>
      <c r="H11" s="52">
        <v>1.3817129629629631E-3</v>
      </c>
      <c r="I11" s="52">
        <v>1.3674768518518517E-3</v>
      </c>
      <c r="J11" s="52">
        <v>1.3553240740740741E-3</v>
      </c>
      <c r="K11" s="52">
        <v>1.3812499999999999E-3</v>
      </c>
      <c r="L11"/>
      <c r="N11" s="7"/>
    </row>
    <row r="12" spans="1:14" ht="18.75">
      <c r="A12">
        <v>4</v>
      </c>
      <c r="B12" s="10">
        <f t="shared" si="0"/>
        <v>5</v>
      </c>
      <c r="C12" s="10">
        <v>2</v>
      </c>
      <c r="D12" s="11">
        <v>86</v>
      </c>
      <c r="E12" s="12" t="s">
        <v>4</v>
      </c>
      <c r="F12" s="13" t="s">
        <v>6</v>
      </c>
      <c r="G12" s="48">
        <f t="shared" si="1"/>
        <v>1.3555555555555554E-3</v>
      </c>
      <c r="H12" s="52">
        <v>1.3693287037037035E-3</v>
      </c>
      <c r="I12" s="52">
        <v>1.3743055555555557E-3</v>
      </c>
      <c r="J12" s="52">
        <v>1.3555555555555554E-3</v>
      </c>
      <c r="K12" s="52">
        <v>1.3674768518518517E-3</v>
      </c>
      <c r="L12"/>
      <c r="N12" s="7"/>
    </row>
    <row r="13" spans="1:14" ht="18.75">
      <c r="A13">
        <v>6</v>
      </c>
      <c r="B13" s="10">
        <f t="shared" si="0"/>
        <v>6</v>
      </c>
      <c r="C13" s="10">
        <v>3</v>
      </c>
      <c r="D13" s="11">
        <v>426</v>
      </c>
      <c r="E13" s="12" t="s">
        <v>35</v>
      </c>
      <c r="F13" s="13" t="s">
        <v>6</v>
      </c>
      <c r="G13" s="48">
        <f t="shared" si="1"/>
        <v>1.3652777777777778E-3</v>
      </c>
      <c r="H13" s="52">
        <v>1.3652777777777778E-3</v>
      </c>
      <c r="I13" s="52"/>
      <c r="J13" s="52"/>
      <c r="K13" s="52"/>
      <c r="L13"/>
      <c r="N13" s="7"/>
    </row>
    <row r="14" spans="1:14" ht="18.75">
      <c r="A14">
        <v>10</v>
      </c>
      <c r="B14" s="10">
        <f t="shared" si="0"/>
        <v>7</v>
      </c>
      <c r="C14" s="10">
        <v>1</v>
      </c>
      <c r="D14" s="11">
        <v>634</v>
      </c>
      <c r="E14" s="12" t="s">
        <v>5</v>
      </c>
      <c r="F14" s="13" t="s">
        <v>7</v>
      </c>
      <c r="G14" s="48">
        <f t="shared" ref="G14:G20" si="2">IF(H14="","",(MIN(H14:K14)))</f>
        <v>1.3773148148148147E-3</v>
      </c>
      <c r="H14" s="52">
        <v>1.3773148148148147E-3</v>
      </c>
      <c r="I14" s="53" t="s">
        <v>46</v>
      </c>
      <c r="J14" s="52"/>
      <c r="K14" s="52"/>
      <c r="L14"/>
      <c r="N14" s="7"/>
    </row>
    <row r="15" spans="1:14" ht="18.75">
      <c r="A15">
        <v>8</v>
      </c>
      <c r="B15" s="10">
        <f t="shared" si="0"/>
        <v>8</v>
      </c>
      <c r="C15" s="10">
        <v>4</v>
      </c>
      <c r="D15" s="11">
        <v>537</v>
      </c>
      <c r="E15" s="12" t="s">
        <v>37</v>
      </c>
      <c r="F15" s="13" t="s">
        <v>6</v>
      </c>
      <c r="G15" s="48">
        <f t="shared" si="2"/>
        <v>1.4065972222222223E-3</v>
      </c>
      <c r="H15" s="52">
        <v>1.4365740740740743E-3</v>
      </c>
      <c r="I15" s="52">
        <v>1.4179398148148148E-3</v>
      </c>
      <c r="J15" s="52">
        <v>1.4065972222222223E-3</v>
      </c>
      <c r="K15" s="52">
        <v>1.4113425925925925E-3</v>
      </c>
      <c r="L15"/>
      <c r="N15" s="7"/>
    </row>
    <row r="16" spans="1:14" ht="18.75">
      <c r="A16">
        <v>9</v>
      </c>
      <c r="B16" s="10">
        <f t="shared" si="0"/>
        <v>9</v>
      </c>
      <c r="C16" s="10">
        <v>5</v>
      </c>
      <c r="D16" s="11">
        <v>111</v>
      </c>
      <c r="E16" s="14" t="s">
        <v>38</v>
      </c>
      <c r="F16" s="13" t="s">
        <v>6</v>
      </c>
      <c r="G16" s="48">
        <f t="shared" si="2"/>
        <v>1.4111111111111112E-3</v>
      </c>
      <c r="H16" s="52">
        <v>1.439351851851852E-3</v>
      </c>
      <c r="I16" s="52">
        <v>1.4153935185185187E-3</v>
      </c>
      <c r="J16" s="52">
        <v>1.4111111111111112E-3</v>
      </c>
      <c r="K16" s="52"/>
      <c r="L16"/>
      <c r="N16" s="7"/>
    </row>
    <row r="17" spans="1:14" ht="18.75">
      <c r="A17">
        <v>13</v>
      </c>
      <c r="B17" s="10">
        <f t="shared" si="0"/>
        <v>10</v>
      </c>
      <c r="C17" s="10">
        <v>2</v>
      </c>
      <c r="D17" s="11">
        <v>354</v>
      </c>
      <c r="E17" s="16" t="s">
        <v>40</v>
      </c>
      <c r="F17" s="19" t="s">
        <v>7</v>
      </c>
      <c r="G17" s="48">
        <f t="shared" si="2"/>
        <v>1.4247685185185186E-3</v>
      </c>
      <c r="H17" s="52">
        <v>1.4247685185185186E-3</v>
      </c>
      <c r="I17" s="52">
        <v>1.4406250000000001E-3</v>
      </c>
      <c r="J17" s="52"/>
      <c r="K17" s="52"/>
      <c r="L17"/>
      <c r="N17" s="7"/>
    </row>
    <row r="18" spans="1:14" ht="18.75">
      <c r="A18">
        <v>12</v>
      </c>
      <c r="B18" s="10">
        <f t="shared" si="0"/>
        <v>11</v>
      </c>
      <c r="C18" s="10">
        <v>3</v>
      </c>
      <c r="D18" s="11">
        <v>269</v>
      </c>
      <c r="E18" s="14" t="s">
        <v>39</v>
      </c>
      <c r="F18" s="15" t="s">
        <v>7</v>
      </c>
      <c r="G18" s="48">
        <f t="shared" si="2"/>
        <v>1.4572916666666666E-3</v>
      </c>
      <c r="H18" s="52">
        <v>1.5219907407407411E-3</v>
      </c>
      <c r="I18" s="52">
        <v>1.4862268518518516E-3</v>
      </c>
      <c r="J18" s="52">
        <v>1.4572916666666666E-3</v>
      </c>
      <c r="K18" s="52">
        <v>1.4677083333333332E-3</v>
      </c>
      <c r="L18"/>
      <c r="N18" s="7"/>
    </row>
    <row r="19" spans="1:14" ht="18.75">
      <c r="A19">
        <v>7</v>
      </c>
      <c r="B19" s="10">
        <f t="shared" si="0"/>
        <v>12</v>
      </c>
      <c r="C19" s="10">
        <v>6</v>
      </c>
      <c r="D19" s="11">
        <v>532</v>
      </c>
      <c r="E19" s="12" t="s">
        <v>36</v>
      </c>
      <c r="F19" s="13" t="s">
        <v>6</v>
      </c>
      <c r="G19" s="48">
        <f t="shared" si="2"/>
        <v>1.4841435185185185E-3</v>
      </c>
      <c r="H19" s="52">
        <v>1.5131944444444444E-3</v>
      </c>
      <c r="I19" s="52">
        <v>1.5000000000000002E-3</v>
      </c>
      <c r="J19" s="52">
        <v>1.4841435185185185E-3</v>
      </c>
      <c r="K19" s="52"/>
      <c r="L19"/>
      <c r="N19" s="7"/>
    </row>
    <row r="20" spans="1:14" ht="18.75">
      <c r="A20">
        <v>11</v>
      </c>
      <c r="B20" s="10">
        <f t="shared" si="0"/>
        <v>13</v>
      </c>
      <c r="C20" s="10">
        <v>4</v>
      </c>
      <c r="D20" s="11">
        <v>631</v>
      </c>
      <c r="E20" s="12" t="s">
        <v>8</v>
      </c>
      <c r="F20" s="13" t="s">
        <v>7</v>
      </c>
      <c r="G20" s="48">
        <f t="shared" si="2"/>
        <v>1.5942129629629629E-3</v>
      </c>
      <c r="H20" s="52">
        <v>1.5942129629629629E-3</v>
      </c>
      <c r="I20" s="52">
        <v>1.7271990740740739E-3</v>
      </c>
      <c r="J20" s="52">
        <v>1.617013888888889E-3</v>
      </c>
      <c r="K20" s="52"/>
      <c r="L20"/>
      <c r="N20" s="7"/>
    </row>
    <row r="21" spans="1:14" ht="18.75">
      <c r="B21" s="10"/>
      <c r="C21" s="10"/>
      <c r="D21" s="11"/>
      <c r="E21" s="14"/>
      <c r="F21" s="13"/>
      <c r="G21" s="48" t="str">
        <f t="shared" ref="G21" si="3">IF(H21="","",(MIN(H21:K21)))</f>
        <v/>
      </c>
      <c r="H21" s="52"/>
      <c r="I21" s="52"/>
      <c r="J21" s="52"/>
      <c r="K21" s="52"/>
      <c r="L21"/>
      <c r="N21" s="7"/>
    </row>
    <row r="22" spans="1:14" ht="18.75">
      <c r="B22" s="10"/>
      <c r="C22" s="10"/>
      <c r="D22" s="11"/>
      <c r="E22" s="12"/>
      <c r="F22" s="13"/>
      <c r="G22" s="48"/>
      <c r="H22" s="52"/>
      <c r="I22" s="52"/>
      <c r="J22" s="52"/>
      <c r="K22" s="52"/>
      <c r="L22"/>
      <c r="N22" s="7"/>
    </row>
    <row r="23" spans="1:14" ht="18.75">
      <c r="B23" s="10"/>
      <c r="C23" s="10"/>
      <c r="D23" s="11"/>
      <c r="E23" s="12"/>
      <c r="F23" s="13"/>
      <c r="G23" s="48"/>
      <c r="H23" s="52"/>
      <c r="I23" s="52"/>
      <c r="J23" s="52"/>
      <c r="K23" s="52"/>
      <c r="L23"/>
      <c r="N23" s="7"/>
    </row>
    <row r="24" spans="1:14">
      <c r="B24" s="8"/>
      <c r="C24" s="8"/>
      <c r="D24" s="4"/>
      <c r="G24" s="5"/>
      <c r="H24" s="47"/>
      <c r="I24" s="47"/>
      <c r="J24" s="47"/>
      <c r="L24"/>
      <c r="N24" s="7"/>
    </row>
    <row r="25" spans="1:14">
      <c r="B25" s="8"/>
      <c r="C25" s="8"/>
      <c r="D25" t="s">
        <v>47</v>
      </c>
      <c r="G25" s="5"/>
      <c r="H25" s="47"/>
      <c r="I25" s="47"/>
      <c r="J25" s="47"/>
      <c r="L25"/>
      <c r="N25" s="7"/>
    </row>
    <row r="26" spans="1:14">
      <c r="I26" s="1"/>
      <c r="J26" s="1"/>
    </row>
    <row r="27" spans="1:14">
      <c r="I27" s="1"/>
      <c r="J27" s="1"/>
    </row>
    <row r="28" spans="1:14">
      <c r="J28" s="1"/>
    </row>
  </sheetData>
  <sortState ref="A8:N20">
    <sortCondition ref="G8"/>
  </sortState>
  <pageMargins left="0.70866141732283472" right="0.70866141732283472" top="0.74803149606299213" bottom="0.74803149606299213" header="0.31496062992125984" footer="0.31496062992125984"/>
  <pageSetup scale="76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9"/>
  <sheetViews>
    <sheetView tabSelected="1" view="pageBreakPreview" zoomScale="60" workbookViewId="0">
      <selection activeCell="M1" sqref="M1"/>
    </sheetView>
  </sheetViews>
  <sheetFormatPr baseColWidth="10" defaultRowHeight="15"/>
  <cols>
    <col min="2" max="2" width="25.5703125" bestFit="1" customWidth="1"/>
    <col min="4" max="4" width="13.42578125" bestFit="1" customWidth="1"/>
    <col min="7" max="7" width="10.28515625" customWidth="1"/>
    <col min="9" max="9" width="25.28515625" bestFit="1" customWidth="1"/>
    <col min="11" max="11" width="13.42578125" bestFit="1" customWidth="1"/>
    <col min="12" max="12" width="11.42578125" customWidth="1"/>
  </cols>
  <sheetData>
    <row r="1" spans="1:13">
      <c r="H1" t="s">
        <v>31</v>
      </c>
    </row>
    <row r="2" spans="1:13">
      <c r="I2" t="s">
        <v>32</v>
      </c>
    </row>
    <row r="3" spans="1:13">
      <c r="I3" t="s">
        <v>33</v>
      </c>
    </row>
    <row r="4" spans="1:13">
      <c r="H4" s="9"/>
      <c r="I4" t="s">
        <v>19</v>
      </c>
    </row>
    <row r="5" spans="1:13">
      <c r="H5" s="9"/>
    </row>
    <row r="6" spans="1:13">
      <c r="B6" t="s">
        <v>54</v>
      </c>
      <c r="H6" t="s">
        <v>22</v>
      </c>
    </row>
    <row r="8" spans="1:13" ht="30">
      <c r="A8" s="50" t="s">
        <v>0</v>
      </c>
      <c r="B8" s="49" t="s">
        <v>1</v>
      </c>
      <c r="C8" s="49" t="s">
        <v>3</v>
      </c>
      <c r="D8" s="49" t="s">
        <v>9</v>
      </c>
      <c r="E8" s="60" t="s">
        <v>53</v>
      </c>
      <c r="F8" s="55"/>
      <c r="G8" s="2" t="s">
        <v>10</v>
      </c>
      <c r="H8" s="3" t="s">
        <v>0</v>
      </c>
      <c r="I8" s="2" t="s">
        <v>1</v>
      </c>
      <c r="J8" s="2" t="s">
        <v>3</v>
      </c>
      <c r="K8" s="2" t="s">
        <v>15</v>
      </c>
      <c r="L8" s="2" t="s">
        <v>16</v>
      </c>
      <c r="M8" s="2" t="s">
        <v>12</v>
      </c>
    </row>
    <row r="9" spans="1:13" ht="30" customHeight="1">
      <c r="A9" s="11">
        <v>535</v>
      </c>
      <c r="B9" s="12" t="s">
        <v>2</v>
      </c>
      <c r="C9" s="13" t="s">
        <v>41</v>
      </c>
      <c r="D9" s="48">
        <v>1.3016087962962964E-2</v>
      </c>
      <c r="E9" s="13"/>
      <c r="G9" s="10">
        <v>1</v>
      </c>
      <c r="H9" s="11">
        <v>535</v>
      </c>
      <c r="I9" s="12" t="s">
        <v>2</v>
      </c>
      <c r="J9" s="13" t="s">
        <v>41</v>
      </c>
      <c r="K9" s="48">
        <v>1.3016087962962964E-2</v>
      </c>
      <c r="L9" s="13"/>
      <c r="M9" s="18">
        <v>11</v>
      </c>
    </row>
    <row r="10" spans="1:13" ht="30" customHeight="1">
      <c r="A10" s="11">
        <v>136</v>
      </c>
      <c r="B10" s="12" t="s">
        <v>30</v>
      </c>
      <c r="C10" s="13" t="s">
        <v>14</v>
      </c>
      <c r="D10" s="48">
        <v>1.3106134259259258E-2</v>
      </c>
      <c r="E10" s="13"/>
      <c r="F10" s="54"/>
      <c r="G10" s="10">
        <v>2</v>
      </c>
      <c r="H10" s="11">
        <v>305</v>
      </c>
      <c r="I10" s="12" t="s">
        <v>48</v>
      </c>
      <c r="J10" s="13" t="s">
        <v>41</v>
      </c>
      <c r="K10" s="48">
        <v>1.3564467592592592E-2</v>
      </c>
      <c r="L10" s="13"/>
      <c r="M10" s="18">
        <v>8</v>
      </c>
    </row>
    <row r="11" spans="1:13" ht="30" customHeight="1">
      <c r="A11" s="11">
        <v>305</v>
      </c>
      <c r="B11" s="12" t="s">
        <v>48</v>
      </c>
      <c r="C11" s="13" t="s">
        <v>41</v>
      </c>
      <c r="D11" s="48">
        <v>1.3564467592592592E-2</v>
      </c>
      <c r="E11" s="13"/>
      <c r="G11" s="10"/>
      <c r="H11" s="11"/>
      <c r="I11" s="12"/>
      <c r="J11" s="13"/>
      <c r="K11" s="48"/>
      <c r="L11" s="13"/>
      <c r="M11" s="18"/>
    </row>
    <row r="12" spans="1:13" ht="30" customHeight="1">
      <c r="A12" s="11">
        <v>86</v>
      </c>
      <c r="B12" s="12" t="s">
        <v>4</v>
      </c>
      <c r="C12" s="13" t="s">
        <v>6</v>
      </c>
      <c r="D12" s="48">
        <v>1.3812962962962964E-2</v>
      </c>
      <c r="E12" s="13"/>
      <c r="G12" s="10">
        <v>1</v>
      </c>
      <c r="H12" s="11">
        <v>136</v>
      </c>
      <c r="I12" s="12" t="s">
        <v>30</v>
      </c>
      <c r="J12" s="13" t="s">
        <v>14</v>
      </c>
      <c r="K12" s="48">
        <v>1.3106134259259258E-2</v>
      </c>
      <c r="L12" s="13"/>
      <c r="M12" s="18">
        <v>11</v>
      </c>
    </row>
    <row r="13" spans="1:13" ht="30" customHeight="1">
      <c r="A13" s="11">
        <v>426</v>
      </c>
      <c r="B13" s="12" t="s">
        <v>35</v>
      </c>
      <c r="C13" s="13" t="s">
        <v>6</v>
      </c>
      <c r="D13" s="48">
        <v>1.3990625E-2</v>
      </c>
      <c r="E13" s="13"/>
      <c r="G13" s="10"/>
      <c r="H13" s="11"/>
      <c r="I13" s="12"/>
      <c r="J13" s="13"/>
      <c r="K13" s="48"/>
      <c r="L13" s="13"/>
      <c r="M13" s="18"/>
    </row>
    <row r="14" spans="1:13" ht="30" customHeight="1">
      <c r="A14" s="11">
        <v>634</v>
      </c>
      <c r="B14" s="12" t="s">
        <v>5</v>
      </c>
      <c r="C14" s="13" t="s">
        <v>7</v>
      </c>
      <c r="D14" s="48">
        <v>1.4083217592592593E-2</v>
      </c>
      <c r="E14" s="13"/>
      <c r="G14" s="10">
        <v>1</v>
      </c>
      <c r="H14" s="11">
        <v>86</v>
      </c>
      <c r="I14" s="12" t="s">
        <v>4</v>
      </c>
      <c r="J14" s="13" t="s">
        <v>6</v>
      </c>
      <c r="K14" s="48">
        <v>1.3812962962962964E-2</v>
      </c>
      <c r="L14" s="13"/>
      <c r="M14" s="18">
        <v>11</v>
      </c>
    </row>
    <row r="15" spans="1:13" ht="30" customHeight="1">
      <c r="A15" s="11">
        <v>269</v>
      </c>
      <c r="B15" s="14" t="s">
        <v>39</v>
      </c>
      <c r="C15" s="15" t="s">
        <v>7</v>
      </c>
      <c r="D15" s="48">
        <v>1.4432523148148147E-2</v>
      </c>
      <c r="E15" s="13"/>
      <c r="G15" s="10">
        <v>2</v>
      </c>
      <c r="H15" s="11">
        <v>426</v>
      </c>
      <c r="I15" s="12" t="s">
        <v>35</v>
      </c>
      <c r="J15" s="13" t="s">
        <v>6</v>
      </c>
      <c r="K15" s="48">
        <v>1.3990625E-2</v>
      </c>
      <c r="L15" s="13"/>
      <c r="M15" s="18">
        <v>8</v>
      </c>
    </row>
    <row r="16" spans="1:13" ht="30" customHeight="1">
      <c r="A16" s="11">
        <v>537</v>
      </c>
      <c r="B16" s="12" t="s">
        <v>37</v>
      </c>
      <c r="C16" s="13" t="s">
        <v>6</v>
      </c>
      <c r="D16" s="48">
        <v>1.3187615740740741E-2</v>
      </c>
      <c r="E16" s="17" t="s">
        <v>49</v>
      </c>
      <c r="F16" s="54"/>
      <c r="G16" s="10">
        <v>3</v>
      </c>
      <c r="H16" s="11">
        <v>537</v>
      </c>
      <c r="I16" s="12" t="s">
        <v>37</v>
      </c>
      <c r="J16" s="13" t="s">
        <v>6</v>
      </c>
      <c r="K16" s="48">
        <v>1.3187615740740741E-2</v>
      </c>
      <c r="L16" s="17" t="s">
        <v>49</v>
      </c>
      <c r="M16" s="18">
        <v>7</v>
      </c>
    </row>
    <row r="17" spans="1:16" ht="30" customHeight="1">
      <c r="A17" s="11">
        <v>111</v>
      </c>
      <c r="B17" s="14" t="s">
        <v>38</v>
      </c>
      <c r="C17" s="13" t="s">
        <v>6</v>
      </c>
      <c r="D17" s="48">
        <v>1.4083217592592593E-2</v>
      </c>
      <c r="E17" s="17" t="s">
        <v>49</v>
      </c>
      <c r="F17" s="54"/>
      <c r="G17" s="10">
        <v>4</v>
      </c>
      <c r="H17" s="11">
        <v>111</v>
      </c>
      <c r="I17" s="14" t="s">
        <v>38</v>
      </c>
      <c r="J17" s="13" t="s">
        <v>6</v>
      </c>
      <c r="K17" s="48">
        <v>1.4083217592592593E-2</v>
      </c>
      <c r="L17" s="17" t="s">
        <v>49</v>
      </c>
      <c r="M17" s="18">
        <v>6</v>
      </c>
    </row>
    <row r="18" spans="1:16" ht="30" customHeight="1">
      <c r="A18" s="11">
        <v>631</v>
      </c>
      <c r="B18" s="12" t="s">
        <v>8</v>
      </c>
      <c r="C18" s="13" t="s">
        <v>7</v>
      </c>
      <c r="D18" s="48">
        <v>1.4432523148148147E-2</v>
      </c>
      <c r="E18" s="17" t="s">
        <v>49</v>
      </c>
      <c r="F18" s="54"/>
      <c r="G18" s="10">
        <v>5</v>
      </c>
      <c r="H18" s="11">
        <v>532</v>
      </c>
      <c r="I18" s="12" t="s">
        <v>36</v>
      </c>
      <c r="J18" s="13" t="s">
        <v>6</v>
      </c>
      <c r="K18" s="48">
        <v>1.3425231481481482E-2</v>
      </c>
      <c r="L18" s="17" t="s">
        <v>50</v>
      </c>
      <c r="M18" s="18">
        <v>5</v>
      </c>
    </row>
    <row r="19" spans="1:16" ht="30" customHeight="1">
      <c r="A19" s="11">
        <v>532</v>
      </c>
      <c r="B19" s="12" t="s">
        <v>36</v>
      </c>
      <c r="C19" s="13" t="s">
        <v>6</v>
      </c>
      <c r="D19" s="48">
        <v>1.3425231481481482E-2</v>
      </c>
      <c r="E19" s="17" t="s">
        <v>50</v>
      </c>
      <c r="G19" s="10">
        <v>6</v>
      </c>
      <c r="H19" s="11">
        <v>398</v>
      </c>
      <c r="I19" s="12" t="s">
        <v>29</v>
      </c>
      <c r="J19" s="13" t="s">
        <v>6</v>
      </c>
      <c r="K19" s="48" t="s">
        <v>59</v>
      </c>
      <c r="L19" s="17" t="s">
        <v>51</v>
      </c>
      <c r="M19" s="18">
        <v>0</v>
      </c>
    </row>
    <row r="20" spans="1:16" ht="30" customHeight="1">
      <c r="A20" s="11">
        <v>354</v>
      </c>
      <c r="B20" s="16" t="s">
        <v>40</v>
      </c>
      <c r="C20" s="19" t="s">
        <v>7</v>
      </c>
      <c r="D20" s="48" t="s">
        <v>59</v>
      </c>
      <c r="E20" s="17" t="s">
        <v>52</v>
      </c>
      <c r="F20" s="54"/>
      <c r="G20" s="10"/>
      <c r="H20" s="11"/>
      <c r="I20" s="12"/>
      <c r="J20" s="13"/>
      <c r="K20" s="48"/>
      <c r="L20" s="17"/>
      <c r="M20" s="18"/>
    </row>
    <row r="21" spans="1:16" ht="30" customHeight="1">
      <c r="A21" s="11">
        <v>398</v>
      </c>
      <c r="B21" s="12" t="s">
        <v>29</v>
      </c>
      <c r="C21" s="13" t="s">
        <v>6</v>
      </c>
      <c r="D21" s="48" t="s">
        <v>59</v>
      </c>
      <c r="E21" s="17" t="s">
        <v>51</v>
      </c>
      <c r="F21" s="54"/>
      <c r="G21" s="10">
        <v>1</v>
      </c>
      <c r="H21" s="11">
        <v>634</v>
      </c>
      <c r="I21" s="12" t="s">
        <v>5</v>
      </c>
      <c r="J21" s="13" t="s">
        <v>7</v>
      </c>
      <c r="K21" s="48">
        <v>1.4083217592592593E-2</v>
      </c>
      <c r="L21" s="13"/>
      <c r="M21" s="18">
        <v>11</v>
      </c>
    </row>
    <row r="22" spans="1:16" ht="30" customHeight="1">
      <c r="G22" s="10">
        <v>2</v>
      </c>
      <c r="H22" s="11">
        <v>269</v>
      </c>
      <c r="I22" s="14" t="s">
        <v>39</v>
      </c>
      <c r="J22" s="15" t="s">
        <v>7</v>
      </c>
      <c r="K22" s="48">
        <v>1.4432523148148147E-2</v>
      </c>
      <c r="L22" s="13"/>
      <c r="M22" s="18">
        <v>8</v>
      </c>
    </row>
    <row r="23" spans="1:16" ht="30" customHeight="1">
      <c r="G23" s="10">
        <v>3</v>
      </c>
      <c r="H23" s="11">
        <v>631</v>
      </c>
      <c r="I23" s="12" t="s">
        <v>8</v>
      </c>
      <c r="J23" s="13" t="s">
        <v>7</v>
      </c>
      <c r="K23" s="48">
        <v>1.4432523148148147E-2</v>
      </c>
      <c r="L23" s="17" t="s">
        <v>49</v>
      </c>
      <c r="M23" s="18">
        <v>7</v>
      </c>
    </row>
    <row r="24" spans="1:16" ht="30" customHeight="1">
      <c r="G24" s="10">
        <v>4</v>
      </c>
      <c r="H24" s="11">
        <v>354</v>
      </c>
      <c r="I24" s="16" t="s">
        <v>40</v>
      </c>
      <c r="J24" s="19" t="s">
        <v>7</v>
      </c>
      <c r="K24" s="48" t="s">
        <v>59</v>
      </c>
      <c r="L24" s="17" t="s">
        <v>52</v>
      </c>
      <c r="M24" s="18">
        <v>0</v>
      </c>
    </row>
    <row r="25" spans="1:16" ht="18.75">
      <c r="G25" s="61"/>
      <c r="H25" s="56"/>
      <c r="I25" s="62"/>
      <c r="J25" s="63"/>
      <c r="K25" s="59"/>
      <c r="L25" s="63"/>
      <c r="M25" s="63"/>
    </row>
    <row r="26" spans="1:16" ht="18.75">
      <c r="F26" s="63"/>
      <c r="G26" s="63" t="s">
        <v>47</v>
      </c>
      <c r="H26" s="56"/>
      <c r="I26" s="57"/>
      <c r="J26" s="58"/>
      <c r="K26" s="64"/>
      <c r="L26" s="65"/>
      <c r="M26" s="63"/>
      <c r="N26" s="63"/>
      <c r="O26" s="63"/>
      <c r="P26" s="63"/>
    </row>
    <row r="27" spans="1:16" ht="18.75">
      <c r="F27" s="63"/>
      <c r="G27" s="63"/>
      <c r="H27" s="56"/>
      <c r="I27" s="62"/>
      <c r="J27" s="63"/>
      <c r="K27" s="64"/>
      <c r="L27" s="65"/>
      <c r="M27" s="63"/>
      <c r="N27" s="63"/>
      <c r="O27" s="63"/>
      <c r="P27" s="63"/>
    </row>
    <row r="28" spans="1:16" ht="18.75">
      <c r="F28" s="63"/>
      <c r="G28" s="63"/>
      <c r="H28" s="56"/>
      <c r="I28" s="62"/>
      <c r="J28" s="63"/>
      <c r="K28" s="64"/>
      <c r="L28" s="65"/>
      <c r="M28" s="63"/>
      <c r="N28" s="63"/>
      <c r="O28" s="63"/>
      <c r="P28" s="63"/>
    </row>
    <row r="29" spans="1:16">
      <c r="H29" s="4"/>
      <c r="K29" s="5"/>
      <c r="L29" s="6"/>
    </row>
  </sheetData>
  <sortState ref="A9:E15">
    <sortCondition ref="D9:D15"/>
  </sortState>
  <pageMargins left="0.70866141732283472" right="0.70866141732283472" top="0.74803149606299213" bottom="0.74803149606299213" header="0.31496062992125984" footer="0.31496062992125984"/>
  <pageSetup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"/>
  <sheetViews>
    <sheetView view="pageBreakPreview" zoomScale="60" workbookViewId="0">
      <selection activeCell="H17" sqref="H17"/>
    </sheetView>
  </sheetViews>
  <sheetFormatPr baseColWidth="10" defaultRowHeight="15"/>
  <cols>
    <col min="2" max="2" width="25.5703125" bestFit="1" customWidth="1"/>
    <col min="4" max="4" width="13.42578125" bestFit="1" customWidth="1"/>
    <col min="9" max="9" width="29.7109375" bestFit="1" customWidth="1"/>
    <col min="11" max="11" width="13.42578125" bestFit="1" customWidth="1"/>
  </cols>
  <sheetData>
    <row r="1" spans="1:13">
      <c r="H1" t="s">
        <v>31</v>
      </c>
    </row>
    <row r="2" spans="1:13">
      <c r="I2" t="s">
        <v>32</v>
      </c>
    </row>
    <row r="3" spans="1:13">
      <c r="I3" t="s">
        <v>33</v>
      </c>
    </row>
    <row r="4" spans="1:13">
      <c r="H4" s="9"/>
      <c r="I4" t="s">
        <v>19</v>
      </c>
    </row>
    <row r="5" spans="1:13">
      <c r="H5" s="9"/>
    </row>
    <row r="6" spans="1:13">
      <c r="B6" t="s">
        <v>54</v>
      </c>
      <c r="H6" t="s">
        <v>25</v>
      </c>
    </row>
    <row r="8" spans="1:13" ht="30">
      <c r="A8" s="50" t="s">
        <v>0</v>
      </c>
      <c r="B8" s="49" t="s">
        <v>1</v>
      </c>
      <c r="C8" s="49" t="s">
        <v>3</v>
      </c>
      <c r="D8" s="49" t="s">
        <v>9</v>
      </c>
      <c r="E8" s="60" t="s">
        <v>53</v>
      </c>
      <c r="G8" s="2" t="s">
        <v>10</v>
      </c>
      <c r="H8" s="3" t="s">
        <v>0</v>
      </c>
      <c r="I8" s="2" t="s">
        <v>1</v>
      </c>
      <c r="J8" s="2" t="s">
        <v>3</v>
      </c>
      <c r="K8" s="2" t="s">
        <v>17</v>
      </c>
      <c r="L8" s="2" t="s">
        <v>16</v>
      </c>
      <c r="M8" s="2" t="s">
        <v>13</v>
      </c>
    </row>
    <row r="9" spans="1:13" ht="18.75">
      <c r="A9" s="11">
        <v>535</v>
      </c>
      <c r="B9" s="12" t="s">
        <v>2</v>
      </c>
      <c r="C9" s="13" t="s">
        <v>41</v>
      </c>
      <c r="D9" s="48">
        <v>1.2885995370370371E-2</v>
      </c>
      <c r="E9" s="13"/>
      <c r="G9" s="10">
        <v>1</v>
      </c>
      <c r="H9" s="11">
        <v>535</v>
      </c>
      <c r="I9" s="12" t="s">
        <v>2</v>
      </c>
      <c r="J9" s="13" t="s">
        <v>41</v>
      </c>
      <c r="K9" s="48">
        <v>1.2885995370370371E-2</v>
      </c>
      <c r="L9" s="13"/>
      <c r="M9" s="18">
        <v>11</v>
      </c>
    </row>
    <row r="10" spans="1:13" ht="18.75">
      <c r="A10" s="11">
        <v>136</v>
      </c>
      <c r="B10" s="12" t="s">
        <v>30</v>
      </c>
      <c r="C10" s="13" t="s">
        <v>14</v>
      </c>
      <c r="D10" s="48">
        <v>1.3086458333333334E-2</v>
      </c>
      <c r="E10" s="13"/>
      <c r="G10" s="10">
        <v>2</v>
      </c>
      <c r="H10" s="11">
        <v>305</v>
      </c>
      <c r="I10" s="12" t="s">
        <v>48</v>
      </c>
      <c r="J10" s="13" t="s">
        <v>41</v>
      </c>
      <c r="K10" s="48">
        <v>1.3991319444444443E-2</v>
      </c>
      <c r="L10" s="13"/>
      <c r="M10" s="18">
        <v>8</v>
      </c>
    </row>
    <row r="11" spans="1:13" ht="18.75">
      <c r="A11" s="11">
        <v>398</v>
      </c>
      <c r="B11" s="12" t="s">
        <v>29</v>
      </c>
      <c r="C11" s="13" t="s">
        <v>6</v>
      </c>
      <c r="D11" s="48">
        <v>1.3531597222222221E-2</v>
      </c>
      <c r="E11" s="17"/>
      <c r="G11" s="10"/>
      <c r="H11" s="11"/>
      <c r="I11" s="12"/>
      <c r="J11" s="13"/>
      <c r="K11" s="48"/>
      <c r="L11" s="13"/>
      <c r="M11" s="18"/>
    </row>
    <row r="12" spans="1:13" ht="18.75">
      <c r="A12" s="11">
        <v>305</v>
      </c>
      <c r="B12" s="12" t="s">
        <v>48</v>
      </c>
      <c r="C12" s="13" t="s">
        <v>41</v>
      </c>
      <c r="D12" s="48">
        <v>1.3991319444444443E-2</v>
      </c>
      <c r="E12" s="13"/>
      <c r="G12" s="10">
        <v>1</v>
      </c>
      <c r="H12" s="11">
        <v>136</v>
      </c>
      <c r="I12" s="12" t="s">
        <v>30</v>
      </c>
      <c r="J12" s="13" t="s">
        <v>14</v>
      </c>
      <c r="K12" s="48">
        <v>1.3086458333333334E-2</v>
      </c>
      <c r="L12" s="13"/>
      <c r="M12" s="18">
        <v>11</v>
      </c>
    </row>
    <row r="13" spans="1:13" ht="18.75">
      <c r="A13" s="11">
        <v>86</v>
      </c>
      <c r="B13" s="12" t="s">
        <v>4</v>
      </c>
      <c r="C13" s="13" t="s">
        <v>6</v>
      </c>
      <c r="D13" s="48">
        <v>1.4032986111111111E-2</v>
      </c>
      <c r="E13" s="13"/>
      <c r="G13" s="10"/>
      <c r="H13" s="11"/>
      <c r="I13" s="12"/>
      <c r="J13" s="13"/>
      <c r="K13" s="48"/>
      <c r="L13" s="13"/>
      <c r="M13" s="18"/>
    </row>
    <row r="14" spans="1:13" ht="18.75">
      <c r="A14" s="11">
        <v>537</v>
      </c>
      <c r="B14" s="12" t="s">
        <v>37</v>
      </c>
      <c r="C14" s="13" t="s">
        <v>6</v>
      </c>
      <c r="D14" s="48">
        <v>1.4196990740740739E-2</v>
      </c>
      <c r="E14" s="17"/>
      <c r="G14" s="10">
        <v>1</v>
      </c>
      <c r="H14" s="11">
        <v>398</v>
      </c>
      <c r="I14" s="12" t="s">
        <v>29</v>
      </c>
      <c r="J14" s="13" t="s">
        <v>6</v>
      </c>
      <c r="K14" s="48">
        <v>1.3531597222222221E-2</v>
      </c>
      <c r="L14" s="17"/>
      <c r="M14" s="18">
        <v>11</v>
      </c>
    </row>
    <row r="15" spans="1:13" ht="18.75">
      <c r="A15" s="11">
        <v>426</v>
      </c>
      <c r="B15" s="12" t="s">
        <v>35</v>
      </c>
      <c r="C15" s="13" t="s">
        <v>6</v>
      </c>
      <c r="D15" s="48">
        <v>1.420150462962963E-2</v>
      </c>
      <c r="E15" s="13"/>
      <c r="G15" s="10">
        <v>2</v>
      </c>
      <c r="H15" s="11">
        <v>86</v>
      </c>
      <c r="I15" s="12" t="s">
        <v>4</v>
      </c>
      <c r="J15" s="13" t="s">
        <v>6</v>
      </c>
      <c r="K15" s="48">
        <v>1.4032986111111111E-2</v>
      </c>
      <c r="L15" s="13"/>
      <c r="M15" s="18">
        <v>8</v>
      </c>
    </row>
    <row r="16" spans="1:13" ht="18.75">
      <c r="A16" s="11">
        <v>269</v>
      </c>
      <c r="B16" s="14" t="s">
        <v>39</v>
      </c>
      <c r="C16" s="15" t="s">
        <v>7</v>
      </c>
      <c r="D16" s="48">
        <v>1.4223379629629629E-2</v>
      </c>
      <c r="E16" s="13"/>
      <c r="G16" s="10">
        <v>3</v>
      </c>
      <c r="H16" s="11">
        <v>537</v>
      </c>
      <c r="I16" s="12" t="s">
        <v>37</v>
      </c>
      <c r="J16" s="13" t="s">
        <v>6</v>
      </c>
      <c r="K16" s="48">
        <v>1.4196990740740739E-2</v>
      </c>
      <c r="L16" s="17"/>
      <c r="M16" s="18">
        <v>7</v>
      </c>
    </row>
    <row r="17" spans="1:13" ht="18.75">
      <c r="A17" s="11">
        <v>634</v>
      </c>
      <c r="B17" s="12" t="s">
        <v>5</v>
      </c>
      <c r="C17" s="13" t="s">
        <v>7</v>
      </c>
      <c r="D17" s="48">
        <v>1.4231481481481482E-2</v>
      </c>
      <c r="E17" s="13"/>
      <c r="G17" s="10">
        <v>4</v>
      </c>
      <c r="H17" s="11">
        <v>426</v>
      </c>
      <c r="I17" s="12" t="s">
        <v>35</v>
      </c>
      <c r="J17" s="13" t="s">
        <v>6</v>
      </c>
      <c r="K17" s="48">
        <v>1.420150462962963E-2</v>
      </c>
      <c r="L17" s="13"/>
      <c r="M17" s="18">
        <v>6</v>
      </c>
    </row>
    <row r="18" spans="1:13" ht="18.75">
      <c r="A18" s="11">
        <v>111</v>
      </c>
      <c r="B18" s="14" t="s">
        <v>38</v>
      </c>
      <c r="C18" s="13" t="s">
        <v>6</v>
      </c>
      <c r="D18" s="48">
        <v>1.3171296296296294E-2</v>
      </c>
      <c r="E18" s="17" t="s">
        <v>49</v>
      </c>
      <c r="G18" s="10">
        <v>5</v>
      </c>
      <c r="H18" s="11">
        <v>111</v>
      </c>
      <c r="I18" s="14" t="s">
        <v>38</v>
      </c>
      <c r="J18" s="13" t="s">
        <v>6</v>
      </c>
      <c r="K18" s="48">
        <v>1.3171296296296294E-2</v>
      </c>
      <c r="L18" s="17" t="s">
        <v>49</v>
      </c>
      <c r="M18" s="18">
        <v>5</v>
      </c>
    </row>
    <row r="19" spans="1:13" ht="18.75">
      <c r="A19" s="11">
        <v>354</v>
      </c>
      <c r="B19" s="16" t="s">
        <v>40</v>
      </c>
      <c r="C19" s="19" t="s">
        <v>7</v>
      </c>
      <c r="D19" s="48">
        <v>1.3176967592592593E-2</v>
      </c>
      <c r="E19" s="17" t="s">
        <v>49</v>
      </c>
      <c r="G19" s="10">
        <v>6</v>
      </c>
      <c r="H19" s="11">
        <v>532</v>
      </c>
      <c r="I19" s="12" t="s">
        <v>36</v>
      </c>
      <c r="J19" s="13" t="s">
        <v>6</v>
      </c>
      <c r="K19" s="48">
        <v>1.3595717592592593E-2</v>
      </c>
      <c r="L19" s="17" t="s">
        <v>49</v>
      </c>
      <c r="M19" s="18">
        <v>4</v>
      </c>
    </row>
    <row r="20" spans="1:13" ht="18.75">
      <c r="A20" s="11">
        <v>532</v>
      </c>
      <c r="B20" s="12" t="s">
        <v>36</v>
      </c>
      <c r="C20" s="13" t="s">
        <v>6</v>
      </c>
      <c r="D20" s="48">
        <v>1.3595717592592593E-2</v>
      </c>
      <c r="E20" s="17" t="s">
        <v>49</v>
      </c>
      <c r="G20" s="10"/>
      <c r="H20" s="11"/>
      <c r="I20" s="12"/>
      <c r="J20" s="13"/>
      <c r="K20" s="48"/>
      <c r="L20" s="13"/>
      <c r="M20" s="18"/>
    </row>
    <row r="21" spans="1:13" ht="18.75">
      <c r="A21" s="11">
        <v>631</v>
      </c>
      <c r="B21" s="12" t="s">
        <v>8</v>
      </c>
      <c r="C21" s="13" t="s">
        <v>7</v>
      </c>
      <c r="D21" s="48">
        <v>1.4664236111111111E-2</v>
      </c>
      <c r="E21" s="17" t="s">
        <v>49</v>
      </c>
      <c r="G21" s="10">
        <v>1</v>
      </c>
      <c r="H21" s="11">
        <v>269</v>
      </c>
      <c r="I21" s="14" t="s">
        <v>39</v>
      </c>
      <c r="J21" s="15" t="s">
        <v>7</v>
      </c>
      <c r="K21" s="48">
        <v>1.4223379629629629E-2</v>
      </c>
      <c r="L21" s="13"/>
      <c r="M21" s="18">
        <v>11</v>
      </c>
    </row>
    <row r="22" spans="1:13" ht="18.75">
      <c r="G22" s="10">
        <v>2</v>
      </c>
      <c r="H22" s="11">
        <v>634</v>
      </c>
      <c r="I22" s="12" t="s">
        <v>5</v>
      </c>
      <c r="J22" s="13" t="s">
        <v>7</v>
      </c>
      <c r="K22" s="48">
        <v>1.4231481481481482E-2</v>
      </c>
      <c r="L22" s="13"/>
      <c r="M22" s="18">
        <v>8</v>
      </c>
    </row>
    <row r="23" spans="1:13" ht="18.75">
      <c r="G23" s="10">
        <v>3</v>
      </c>
      <c r="H23" s="11">
        <v>354</v>
      </c>
      <c r="I23" s="16" t="s">
        <v>40</v>
      </c>
      <c r="J23" s="19" t="s">
        <v>7</v>
      </c>
      <c r="K23" s="48">
        <v>1.3176967592592593E-2</v>
      </c>
      <c r="L23" s="17" t="s">
        <v>49</v>
      </c>
      <c r="M23" s="18">
        <v>7</v>
      </c>
    </row>
    <row r="24" spans="1:13" ht="18.75">
      <c r="G24" s="10">
        <v>4</v>
      </c>
      <c r="H24" s="11">
        <v>631</v>
      </c>
      <c r="I24" s="12" t="s">
        <v>8</v>
      </c>
      <c r="J24" s="13" t="s">
        <v>7</v>
      </c>
      <c r="K24" s="48">
        <v>1.4664236111111111E-2</v>
      </c>
      <c r="L24" s="17" t="s">
        <v>49</v>
      </c>
      <c r="M24" s="18">
        <v>6</v>
      </c>
    </row>
    <row r="25" spans="1:13">
      <c r="G25" s="8"/>
      <c r="H25" s="4"/>
    </row>
    <row r="26" spans="1:13">
      <c r="G26" s="63" t="s">
        <v>47</v>
      </c>
      <c r="M26" t="s">
        <v>55</v>
      </c>
    </row>
  </sheetData>
  <sortState ref="A13:E21">
    <sortCondition ref="D13:D21"/>
  </sortState>
  <printOptions horizontalCentered="1" verticalCentered="1"/>
  <pageMargins left="0.70866141732283472" right="0.70866141732283472" top="0.74803149606299213" bottom="0.74803149606299213" header="0.31496062992125984" footer="0.31496062992125984"/>
  <pageSetup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6"/>
  <sheetViews>
    <sheetView view="pageBreakPreview" topLeftCell="A4" zoomScale="60" zoomScaleNormal="60" workbookViewId="0">
      <selection activeCell="L16" sqref="L16"/>
    </sheetView>
  </sheetViews>
  <sheetFormatPr baseColWidth="10" defaultRowHeight="15"/>
  <cols>
    <col min="3" max="3" width="24.7109375" customWidth="1"/>
    <col min="4" max="4" width="11.85546875" customWidth="1"/>
    <col min="6" max="6" width="15.5703125" bestFit="1" customWidth="1"/>
  </cols>
  <sheetData>
    <row r="1" spans="1:17">
      <c r="C1" t="s">
        <v>31</v>
      </c>
    </row>
    <row r="2" spans="1:17">
      <c r="D2" t="s">
        <v>32</v>
      </c>
    </row>
    <row r="3" spans="1:17">
      <c r="B3" s="9"/>
      <c r="D3" t="s">
        <v>33</v>
      </c>
    </row>
    <row r="4" spans="1:17">
      <c r="C4" s="9"/>
      <c r="D4" t="s">
        <v>19</v>
      </c>
    </row>
    <row r="5" spans="1:17">
      <c r="B5" t="s">
        <v>23</v>
      </c>
      <c r="C5" s="9"/>
    </row>
    <row r="6" spans="1:17" ht="15.75" thickBot="1"/>
    <row r="7" spans="1:17" ht="30">
      <c r="A7" s="20" t="s">
        <v>24</v>
      </c>
      <c r="B7" s="40" t="s">
        <v>0</v>
      </c>
      <c r="C7" s="35" t="s">
        <v>1</v>
      </c>
      <c r="D7" s="21" t="s">
        <v>3</v>
      </c>
      <c r="E7" s="20" t="s">
        <v>20</v>
      </c>
      <c r="F7" s="21" t="s">
        <v>21</v>
      </c>
      <c r="G7" s="20" t="s">
        <v>15</v>
      </c>
      <c r="H7" s="21" t="s">
        <v>16</v>
      </c>
      <c r="I7" s="20" t="s">
        <v>17</v>
      </c>
      <c r="J7" s="21" t="s">
        <v>16</v>
      </c>
      <c r="K7" s="20" t="s">
        <v>11</v>
      </c>
      <c r="L7" s="35" t="s">
        <v>12</v>
      </c>
      <c r="M7" s="35" t="s">
        <v>13</v>
      </c>
      <c r="N7" s="21" t="s">
        <v>18</v>
      </c>
    </row>
    <row r="8" spans="1:17" ht="18.75">
      <c r="A8" s="41">
        <v>1</v>
      </c>
      <c r="B8" s="11">
        <v>535</v>
      </c>
      <c r="C8" s="16" t="s">
        <v>2</v>
      </c>
      <c r="D8" s="31" t="s">
        <v>41</v>
      </c>
      <c r="E8" s="66">
        <v>1.2754629629629628E-3</v>
      </c>
      <c r="F8" s="24">
        <v>1</v>
      </c>
      <c r="G8" s="22">
        <v>1.3016087962962964E-2</v>
      </c>
      <c r="H8" s="27"/>
      <c r="I8" s="30">
        <v>1.2885995370370371E-2</v>
      </c>
      <c r="J8" s="31"/>
      <c r="K8" s="36">
        <v>1</v>
      </c>
      <c r="L8" s="18">
        <v>11</v>
      </c>
      <c r="M8" s="18">
        <v>11</v>
      </c>
      <c r="N8" s="23">
        <f>K8+L8+M8</f>
        <v>23</v>
      </c>
    </row>
    <row r="9" spans="1:17" ht="18.75">
      <c r="A9" s="41">
        <v>2</v>
      </c>
      <c r="B9" s="11">
        <v>305</v>
      </c>
      <c r="C9" s="14" t="s">
        <v>48</v>
      </c>
      <c r="D9" s="31" t="s">
        <v>41</v>
      </c>
      <c r="E9" s="66">
        <v>1.3553240740740741E-3</v>
      </c>
      <c r="F9" s="24">
        <v>2</v>
      </c>
      <c r="G9" s="22">
        <v>1.3564467592592592E-2</v>
      </c>
      <c r="H9" s="28"/>
      <c r="I9" s="30">
        <v>1.3991319444444443E-2</v>
      </c>
      <c r="J9" s="32"/>
      <c r="K9" s="36"/>
      <c r="L9" s="18">
        <v>8</v>
      </c>
      <c r="M9" s="18">
        <v>8</v>
      </c>
      <c r="N9" s="23">
        <f>K9+L9+M9</f>
        <v>16</v>
      </c>
    </row>
    <row r="10" spans="1:17" ht="18.75">
      <c r="A10" s="41"/>
      <c r="B10" s="11"/>
      <c r="C10" s="16"/>
      <c r="D10" s="31"/>
      <c r="E10" s="66"/>
      <c r="F10" s="24"/>
      <c r="G10" s="22"/>
      <c r="H10" s="27"/>
      <c r="I10" s="30"/>
      <c r="J10" s="31"/>
      <c r="K10" s="36"/>
      <c r="L10" s="18"/>
      <c r="M10" s="18"/>
      <c r="N10" s="23"/>
    </row>
    <row r="11" spans="1:17" ht="18.75">
      <c r="A11" s="41">
        <v>1</v>
      </c>
      <c r="B11" s="11">
        <v>136</v>
      </c>
      <c r="C11" s="12" t="s">
        <v>30</v>
      </c>
      <c r="D11" s="31" t="s">
        <v>14</v>
      </c>
      <c r="E11" s="30">
        <v>1.3067129629629629E-3</v>
      </c>
      <c r="F11" s="23">
        <v>3</v>
      </c>
      <c r="G11" s="22">
        <v>1.3106134259259258E-2</v>
      </c>
      <c r="H11" s="27"/>
      <c r="I11" s="30">
        <v>1.3086458333333334E-2</v>
      </c>
      <c r="J11" s="32"/>
      <c r="K11" s="36">
        <v>1</v>
      </c>
      <c r="L11" s="18">
        <v>11</v>
      </c>
      <c r="M11" s="18">
        <v>11</v>
      </c>
      <c r="N11" s="23">
        <f t="shared" ref="N11" si="0">K11+L11+M11</f>
        <v>23</v>
      </c>
      <c r="P11" t="s">
        <v>56</v>
      </c>
      <c r="Q11" t="s">
        <v>57</v>
      </c>
    </row>
    <row r="12" spans="1:17" ht="18.75">
      <c r="A12" s="41"/>
      <c r="B12" s="11"/>
      <c r="C12" s="12"/>
      <c r="D12" s="31"/>
      <c r="E12" s="30"/>
      <c r="F12" s="23"/>
      <c r="G12" s="22"/>
      <c r="H12" s="27"/>
      <c r="I12" s="30"/>
      <c r="J12" s="32"/>
      <c r="K12" s="36"/>
      <c r="L12" s="18"/>
      <c r="M12" s="18"/>
      <c r="N12" s="23"/>
      <c r="P12">
        <v>1</v>
      </c>
      <c r="Q12">
        <v>11</v>
      </c>
    </row>
    <row r="13" spans="1:17" ht="18.75">
      <c r="A13" s="41">
        <v>1</v>
      </c>
      <c r="B13" s="11">
        <v>86</v>
      </c>
      <c r="C13" s="12" t="s">
        <v>4</v>
      </c>
      <c r="D13" s="31" t="s">
        <v>6</v>
      </c>
      <c r="E13" s="30">
        <v>1.3555555555555554E-3</v>
      </c>
      <c r="F13" s="23">
        <v>2</v>
      </c>
      <c r="G13" s="22">
        <v>1.3812962962962964E-2</v>
      </c>
      <c r="H13" s="27"/>
      <c r="I13" s="30">
        <v>1.4032986111111111E-2</v>
      </c>
      <c r="J13" s="31"/>
      <c r="K13" s="36"/>
      <c r="L13" s="18">
        <v>11</v>
      </c>
      <c r="M13" s="18">
        <v>8</v>
      </c>
      <c r="N13" s="23">
        <f t="shared" ref="N13:N18" si="1">K13+L13+M13</f>
        <v>19</v>
      </c>
      <c r="P13">
        <v>2</v>
      </c>
      <c r="Q13">
        <v>8</v>
      </c>
    </row>
    <row r="14" spans="1:17" ht="18.75">
      <c r="A14" s="41">
        <v>2</v>
      </c>
      <c r="B14" s="11">
        <v>426</v>
      </c>
      <c r="C14" s="16" t="s">
        <v>35</v>
      </c>
      <c r="D14" s="31" t="s">
        <v>6</v>
      </c>
      <c r="E14" s="30">
        <v>1.3652777777777778E-3</v>
      </c>
      <c r="F14" s="24">
        <v>3</v>
      </c>
      <c r="G14" s="22">
        <v>1.3990625E-2</v>
      </c>
      <c r="H14" s="27"/>
      <c r="I14" s="30">
        <v>1.420150462962963E-2</v>
      </c>
      <c r="J14" s="32"/>
      <c r="K14" s="36"/>
      <c r="L14" s="18">
        <v>8</v>
      </c>
      <c r="M14" s="18">
        <v>6</v>
      </c>
      <c r="N14" s="23">
        <f t="shared" si="1"/>
        <v>14</v>
      </c>
      <c r="P14">
        <v>5</v>
      </c>
      <c r="Q14">
        <v>5</v>
      </c>
    </row>
    <row r="15" spans="1:17" ht="18.75">
      <c r="A15" s="41">
        <v>2</v>
      </c>
      <c r="B15" s="11">
        <v>537</v>
      </c>
      <c r="C15" s="12" t="s">
        <v>37</v>
      </c>
      <c r="D15" s="31" t="s">
        <v>6</v>
      </c>
      <c r="E15" s="30">
        <v>1.4065972222222223E-3</v>
      </c>
      <c r="F15" s="24">
        <v>4</v>
      </c>
      <c r="G15" s="22">
        <v>1.3187615740740741E-2</v>
      </c>
      <c r="H15" s="28" t="s">
        <v>49</v>
      </c>
      <c r="I15" s="30">
        <v>1.4196990740740739E-2</v>
      </c>
      <c r="J15" s="32"/>
      <c r="K15" s="36"/>
      <c r="L15" s="18">
        <v>7</v>
      </c>
      <c r="M15" s="18">
        <v>7</v>
      </c>
      <c r="N15" s="23">
        <f t="shared" si="1"/>
        <v>14</v>
      </c>
      <c r="P15">
        <v>4</v>
      </c>
      <c r="Q15">
        <v>6</v>
      </c>
    </row>
    <row r="16" spans="1:17" ht="18.75">
      <c r="A16" s="41">
        <v>4</v>
      </c>
      <c r="B16" s="11">
        <v>398</v>
      </c>
      <c r="C16" s="12" t="s">
        <v>29</v>
      </c>
      <c r="D16" s="31" t="s">
        <v>6</v>
      </c>
      <c r="E16" s="30">
        <v>1.2755787037037037E-3</v>
      </c>
      <c r="F16" s="24">
        <v>1</v>
      </c>
      <c r="G16" s="22" t="s">
        <v>59</v>
      </c>
      <c r="H16" s="27" t="s">
        <v>51</v>
      </c>
      <c r="I16" s="30">
        <v>1.3531597222222221E-2</v>
      </c>
      <c r="J16" s="31"/>
      <c r="K16" s="36">
        <v>1</v>
      </c>
      <c r="L16" s="18">
        <v>0</v>
      </c>
      <c r="M16" s="18">
        <v>11</v>
      </c>
      <c r="N16" s="23">
        <f t="shared" si="1"/>
        <v>12</v>
      </c>
      <c r="P16" s="67">
        <v>3</v>
      </c>
      <c r="Q16" s="67">
        <v>7</v>
      </c>
    </row>
    <row r="17" spans="1:17" ht="18.75">
      <c r="A17" s="41">
        <v>5</v>
      </c>
      <c r="B17" s="11">
        <v>111</v>
      </c>
      <c r="C17" s="12" t="s">
        <v>38</v>
      </c>
      <c r="D17" s="31" t="s">
        <v>6</v>
      </c>
      <c r="E17" s="30">
        <v>1.4111111111111112E-3</v>
      </c>
      <c r="F17" s="23">
        <v>5</v>
      </c>
      <c r="G17" s="22">
        <v>1.4083217592592593E-2</v>
      </c>
      <c r="H17" s="27" t="s">
        <v>49</v>
      </c>
      <c r="I17" s="30">
        <v>1.3171296296296294E-2</v>
      </c>
      <c r="J17" s="32" t="s">
        <v>49</v>
      </c>
      <c r="K17" s="36"/>
      <c r="L17" s="18">
        <v>6</v>
      </c>
      <c r="M17" s="18">
        <v>5</v>
      </c>
      <c r="N17" s="23">
        <f t="shared" si="1"/>
        <v>11</v>
      </c>
      <c r="P17">
        <v>6</v>
      </c>
      <c r="Q17">
        <v>4</v>
      </c>
    </row>
    <row r="18" spans="1:17" ht="18.75">
      <c r="A18" s="41">
        <v>6</v>
      </c>
      <c r="B18" s="11">
        <v>532</v>
      </c>
      <c r="C18" s="12" t="s">
        <v>36</v>
      </c>
      <c r="D18" s="31" t="s">
        <v>6</v>
      </c>
      <c r="E18" s="30">
        <v>1.4841435185185185E-3</v>
      </c>
      <c r="F18" s="24">
        <v>6</v>
      </c>
      <c r="G18" s="22">
        <v>1.3425231481481482E-2</v>
      </c>
      <c r="H18" s="46" t="s">
        <v>50</v>
      </c>
      <c r="I18" s="30">
        <v>1.3595717592592593E-2</v>
      </c>
      <c r="J18" s="31" t="s">
        <v>49</v>
      </c>
      <c r="K18" s="36"/>
      <c r="L18" s="18">
        <v>5</v>
      </c>
      <c r="M18" s="18">
        <v>4</v>
      </c>
      <c r="N18" s="23">
        <f t="shared" si="1"/>
        <v>9</v>
      </c>
    </row>
    <row r="19" spans="1:17" ht="18.75">
      <c r="A19" s="41"/>
      <c r="B19" s="11"/>
      <c r="C19" s="12"/>
      <c r="D19" s="31"/>
      <c r="E19" s="30"/>
      <c r="F19" s="24"/>
      <c r="G19" s="22"/>
      <c r="H19" s="28"/>
      <c r="I19" s="30"/>
      <c r="J19" s="32"/>
      <c r="K19" s="36"/>
      <c r="L19" s="18"/>
      <c r="M19" s="18"/>
      <c r="N19" s="23"/>
    </row>
    <row r="20" spans="1:17" ht="18.75">
      <c r="A20" s="41">
        <v>1</v>
      </c>
      <c r="B20" s="11">
        <v>634</v>
      </c>
      <c r="C20" s="14" t="s">
        <v>5</v>
      </c>
      <c r="D20" s="42" t="s">
        <v>7</v>
      </c>
      <c r="E20" s="66">
        <v>1.3773148148148147E-3</v>
      </c>
      <c r="F20" s="24">
        <v>1</v>
      </c>
      <c r="G20" s="22">
        <v>1.4083217592592593E-2</v>
      </c>
      <c r="H20" s="27"/>
      <c r="I20" s="30">
        <v>1.4231481481481482E-2</v>
      </c>
      <c r="J20" s="32"/>
      <c r="K20" s="36">
        <v>1</v>
      </c>
      <c r="L20" s="18">
        <v>11</v>
      </c>
      <c r="M20" s="18">
        <v>8</v>
      </c>
      <c r="N20" s="23">
        <f>K20+L20+M20</f>
        <v>20</v>
      </c>
    </row>
    <row r="21" spans="1:17" ht="18.75">
      <c r="A21" s="41">
        <v>2</v>
      </c>
      <c r="B21" s="11">
        <v>269</v>
      </c>
      <c r="C21" s="14" t="s">
        <v>39</v>
      </c>
      <c r="D21" s="31" t="s">
        <v>7</v>
      </c>
      <c r="E21" s="30">
        <v>1.4572916666666666E-3</v>
      </c>
      <c r="F21" s="23">
        <v>3</v>
      </c>
      <c r="G21" s="22">
        <v>1.4432523148148147E-2</v>
      </c>
      <c r="H21" s="28"/>
      <c r="I21" s="30">
        <v>1.4223379629629629E-2</v>
      </c>
      <c r="J21" s="32"/>
      <c r="K21" s="36"/>
      <c r="L21" s="18">
        <v>8</v>
      </c>
      <c r="M21" s="18">
        <v>11</v>
      </c>
      <c r="N21" s="23">
        <f>K21+L21+M21</f>
        <v>19</v>
      </c>
    </row>
    <row r="22" spans="1:17" ht="18.75">
      <c r="A22" s="41">
        <v>3</v>
      </c>
      <c r="B22" s="11">
        <v>631</v>
      </c>
      <c r="C22" s="12" t="s">
        <v>8</v>
      </c>
      <c r="D22" s="31" t="s">
        <v>7</v>
      </c>
      <c r="E22" s="66">
        <v>1.5942129629629629E-3</v>
      </c>
      <c r="F22" s="24">
        <v>4</v>
      </c>
      <c r="G22" s="22">
        <v>1.4432523148148147E-2</v>
      </c>
      <c r="H22" s="28" t="s">
        <v>49</v>
      </c>
      <c r="I22" s="30">
        <v>1.4664236111111111E-2</v>
      </c>
      <c r="J22" s="32" t="s">
        <v>49</v>
      </c>
      <c r="K22" s="36"/>
      <c r="L22" s="18">
        <v>7</v>
      </c>
      <c r="M22" s="18">
        <v>7</v>
      </c>
      <c r="N22" s="23">
        <f>K22+L22+M22</f>
        <v>14</v>
      </c>
    </row>
    <row r="23" spans="1:17" ht="18.75">
      <c r="A23" s="41">
        <v>4</v>
      </c>
      <c r="B23" s="11">
        <v>354</v>
      </c>
      <c r="C23" s="12" t="s">
        <v>40</v>
      </c>
      <c r="D23" s="31" t="s">
        <v>7</v>
      </c>
      <c r="E23" s="30">
        <v>1.4247685185185186E-3</v>
      </c>
      <c r="F23" s="24">
        <v>2</v>
      </c>
      <c r="G23" s="22" t="s">
        <v>59</v>
      </c>
      <c r="H23" s="27" t="s">
        <v>52</v>
      </c>
      <c r="I23" s="30">
        <v>1.3176967592592593E-2</v>
      </c>
      <c r="J23" s="31" t="s">
        <v>49</v>
      </c>
      <c r="K23" s="36"/>
      <c r="L23" s="18">
        <v>0</v>
      </c>
      <c r="M23" s="18">
        <v>6</v>
      </c>
      <c r="N23" s="23">
        <f>K23+L23+M23</f>
        <v>6</v>
      </c>
    </row>
    <row r="24" spans="1:17" ht="19.5" thickBot="1">
      <c r="A24" s="43"/>
      <c r="B24" s="44"/>
      <c r="C24" s="45"/>
      <c r="D24" s="34"/>
      <c r="E24" s="33"/>
      <c r="F24" s="26"/>
      <c r="G24" s="25"/>
      <c r="H24" s="29"/>
      <c r="I24" s="33"/>
      <c r="J24" s="34"/>
      <c r="K24" s="37"/>
      <c r="L24" s="38"/>
      <c r="M24" s="38"/>
      <c r="N24" s="39"/>
    </row>
    <row r="25" spans="1:17">
      <c r="A25" s="8"/>
      <c r="B25" s="8"/>
      <c r="C25" s="4"/>
      <c r="H25" s="5"/>
      <c r="I25" s="6"/>
    </row>
    <row r="26" spans="1:17">
      <c r="G26" s="63" t="s">
        <v>47</v>
      </c>
      <c r="J26" s="63"/>
      <c r="N26" t="s">
        <v>58</v>
      </c>
    </row>
  </sheetData>
  <sortState ref="A13:Q18">
    <sortCondition descending="1" ref="N18"/>
  </sortState>
  <pageMargins left="0.70866141732283472" right="0.70866141732283472" top="0.74803149606299213" bottom="0.74803149606299213" header="0.31496062992125984" footer="0.31496062992125984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Clasificacion</vt:lpstr>
      <vt:lpstr>Manga 1</vt:lpstr>
      <vt:lpstr>Manga 2</vt:lpstr>
      <vt:lpstr>General</vt:lpstr>
      <vt:lpstr>Clasificacion!Área_de_impresión</vt:lpstr>
      <vt:lpstr>General!Área_de_impresión</vt:lpstr>
      <vt:lpstr>'Manga 1'!Área_de_impresión</vt:lpstr>
    </vt:vector>
  </TitlesOfParts>
  <Company>Bici-Coni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Conitzer</dc:creator>
  <cp:lastModifiedBy>Cristian Conitzer</cp:lastModifiedBy>
  <cp:lastPrinted>2020-11-28T21:31:40Z</cp:lastPrinted>
  <dcterms:created xsi:type="dcterms:W3CDTF">2014-05-18T00:41:38Z</dcterms:created>
  <dcterms:modified xsi:type="dcterms:W3CDTF">2020-11-29T01:16:22Z</dcterms:modified>
</cp:coreProperties>
</file>