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ate1904="1" defaultThemeVersion="124226"/>
  <bookViews>
    <workbookView xWindow="480" yWindow="90" windowWidth="15180" windowHeight="9120" activeTab="3"/>
  </bookViews>
  <sheets>
    <sheet name="Partida" sheetId="7" r:id="rId1"/>
    <sheet name="clas por categorías" sheetId="2" r:id="rId2"/>
    <sheet name="clas general" sheetId="3" r:id="rId3"/>
    <sheet name="fondo" sheetId="4" r:id="rId4"/>
  </sheets>
  <definedNames>
    <definedName name="_xlnm.Print_Area" localSheetId="2">'clas general'!$A$1:$H$48</definedName>
    <definedName name="_xlnm.Print_Area" localSheetId="3">fondo!$A$1:$M$61</definedName>
  </definedNames>
  <calcPr calcId="124519"/>
</workbook>
</file>

<file path=xl/calcChain.xml><?xml version="1.0" encoding="utf-8"?>
<calcChain xmlns="http://schemas.openxmlformats.org/spreadsheetml/2006/main">
  <c r="H35" i="4"/>
  <c r="J35"/>
  <c r="K13"/>
  <c r="I13"/>
  <c r="G13"/>
  <c r="F45" i="3"/>
  <c r="E51" i="2"/>
  <c r="M18" i="4"/>
  <c r="M17"/>
  <c r="M16"/>
  <c r="M14"/>
  <c r="M15"/>
  <c r="M57"/>
  <c r="M56"/>
  <c r="M54"/>
  <c r="M53"/>
  <c r="L58"/>
  <c r="J58"/>
  <c r="H58"/>
  <c r="L57"/>
  <c r="J57"/>
  <c r="H57"/>
  <c r="L56"/>
  <c r="J56"/>
  <c r="H56"/>
  <c r="L54"/>
  <c r="J54"/>
  <c r="H54"/>
  <c r="L53"/>
  <c r="J53"/>
  <c r="H53"/>
  <c r="M49"/>
  <c r="M48"/>
  <c r="M47"/>
  <c r="M46"/>
  <c r="M45"/>
  <c r="M44"/>
  <c r="M43"/>
  <c r="M42"/>
  <c r="M41"/>
  <c r="M40"/>
  <c r="M39"/>
  <c r="M33"/>
  <c r="M31"/>
  <c r="M32"/>
  <c r="L33"/>
  <c r="L31"/>
  <c r="L47"/>
  <c r="L46"/>
  <c r="J47"/>
  <c r="J46"/>
  <c r="H47"/>
  <c r="H46"/>
  <c r="J33"/>
  <c r="J31"/>
  <c r="H33"/>
  <c r="H31"/>
  <c r="L40"/>
  <c r="J40"/>
  <c r="H40"/>
  <c r="L39"/>
  <c r="J39"/>
  <c r="H39"/>
  <c r="L15"/>
  <c r="J15"/>
  <c r="H15"/>
  <c r="L17"/>
  <c r="J17"/>
  <c r="H17"/>
  <c r="G14" i="3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13"/>
  <c r="F48" i="2"/>
  <c r="F46"/>
  <c r="F47"/>
  <c r="F41"/>
  <c r="F39"/>
  <c r="F32"/>
  <c r="F40"/>
  <c r="F38"/>
  <c r="F42"/>
  <c r="F37"/>
  <c r="F34"/>
  <c r="F28"/>
  <c r="F29"/>
  <c r="F27"/>
  <c r="F24"/>
  <c r="F19"/>
  <c r="F16"/>
  <c r="F17"/>
  <c r="F15"/>
  <c r="F13"/>
  <c r="F20"/>
  <c r="F22"/>
  <c r="F36"/>
  <c r="F33"/>
  <c r="F35"/>
  <c r="F30"/>
  <c r="F26"/>
  <c r="L16" i="4"/>
  <c r="E13"/>
  <c r="L41"/>
  <c r="J41"/>
  <c r="H41"/>
  <c r="L42"/>
  <c r="J42"/>
  <c r="H42"/>
  <c r="L45"/>
  <c r="J45"/>
  <c r="H45"/>
  <c r="L44"/>
  <c r="J44"/>
  <c r="H44"/>
  <c r="L48"/>
  <c r="J48"/>
  <c r="H48"/>
  <c r="L43"/>
  <c r="J43"/>
  <c r="H43"/>
  <c r="L49"/>
  <c r="J49"/>
  <c r="H49"/>
  <c r="L35"/>
  <c r="L32"/>
  <c r="J32"/>
  <c r="H32"/>
  <c r="L34"/>
  <c r="J34"/>
  <c r="H34"/>
  <c r="M24"/>
  <c r="M23"/>
  <c r="F23" i="2"/>
  <c r="F45"/>
  <c r="F49"/>
  <c r="F44"/>
  <c r="J24" i="4"/>
  <c r="H14"/>
  <c r="J14"/>
  <c r="J13" s="1"/>
  <c r="L14"/>
  <c r="L13" s="1"/>
  <c r="H18"/>
  <c r="J18"/>
  <c r="L18"/>
  <c r="H19"/>
  <c r="J19"/>
  <c r="H16"/>
  <c r="J16"/>
  <c r="H26"/>
  <c r="J26"/>
  <c r="L26"/>
  <c r="H23"/>
  <c r="J23"/>
  <c r="L23"/>
  <c r="H25"/>
  <c r="J25"/>
  <c r="H24"/>
  <c r="L24"/>
  <c r="H13" l="1"/>
</calcChain>
</file>

<file path=xl/comments1.xml><?xml version="1.0" encoding="utf-8"?>
<comments xmlns="http://schemas.openxmlformats.org/spreadsheetml/2006/main">
  <authors>
    <author>Cristian Conitzer</author>
  </authors>
  <commentList>
    <comment ref="G40" authorId="0">
      <text>
        <r>
          <rPr>
            <b/>
            <sz val="8"/>
            <color indexed="81"/>
            <rFont val="Tahoma"/>
            <charset val="1"/>
          </rPr>
          <t>Cristian Conitzer:</t>
        </r>
        <r>
          <rPr>
            <sz val="8"/>
            <color indexed="81"/>
            <rFont val="Tahoma"/>
            <charset val="1"/>
          </rPr>
          <t xml:space="preserve">
Tiempo revisado, no 19:09</t>
        </r>
      </text>
    </comment>
    <comment ref="J40" authorId="0">
      <text>
        <r>
          <rPr>
            <b/>
            <sz val="8"/>
            <color indexed="81"/>
            <rFont val="Tahoma"/>
            <charset val="1"/>
          </rPr>
          <t>Cristian Conitzer:</t>
        </r>
        <r>
          <rPr>
            <sz val="8"/>
            <color indexed="81"/>
            <rFont val="Tahoma"/>
            <charset val="1"/>
          </rPr>
          <t xml:space="preserve">
Tiempo se actualiza según tiempo de vuelta 2</t>
        </r>
      </text>
    </comment>
  </commentList>
</comments>
</file>

<file path=xl/sharedStrings.xml><?xml version="1.0" encoding="utf-8"?>
<sst xmlns="http://schemas.openxmlformats.org/spreadsheetml/2006/main" count="409" uniqueCount="79">
  <si>
    <t>Nombre</t>
  </si>
  <si>
    <t>Categoría / Placa</t>
  </si>
  <si>
    <t>Categoría</t>
  </si>
  <si>
    <t>Número</t>
  </si>
  <si>
    <t>Diferencia</t>
  </si>
  <si>
    <t>8 válvulas</t>
  </si>
  <si>
    <t>Posición general</t>
  </si>
  <si>
    <t>Clasificación 1 vuelta, partida detenida</t>
  </si>
  <si>
    <t>aprox.</t>
  </si>
  <si>
    <t>Tiempos de paso por vuelta / tiempo por vuelta</t>
  </si>
  <si>
    <t>4 vueltas</t>
  </si>
  <si>
    <t>Circuito: Tambillo</t>
  </si>
  <si>
    <t>Tiempo clasificación</t>
  </si>
  <si>
    <t>Resultados en internet:  www.conitzer.de/automovilismo</t>
  </si>
  <si>
    <t>-</t>
  </si>
  <si>
    <t>vel. prom.</t>
  </si>
  <si>
    <t>1ra vuelta</t>
  </si>
  <si>
    <t>2da vuelta</t>
  </si>
  <si>
    <t>3ra vuelta</t>
  </si>
  <si>
    <t>4ta vuelta</t>
  </si>
  <si>
    <t>R2B</t>
  </si>
  <si>
    <t>Jhonny Mamani</t>
  </si>
  <si>
    <t>Asociación Municipal de Automovilismo de El Alto</t>
  </si>
  <si>
    <t>Competencia de automovilismo</t>
  </si>
  <si>
    <t>Distancia de clasificación</t>
  </si>
  <si>
    <t>Clasificación general</t>
  </si>
  <si>
    <t>general</t>
  </si>
  <si>
    <t>vuelta</t>
  </si>
  <si>
    <t>Jorge Rodriguez</t>
  </si>
  <si>
    <t>Gregorio Montoya</t>
  </si>
  <si>
    <t>Clasificación por categorías</t>
  </si>
  <si>
    <t>RC2N</t>
  </si>
  <si>
    <t>RC2N-N</t>
  </si>
  <si>
    <t>N4</t>
  </si>
  <si>
    <t>Alan Chavez hijo</t>
  </si>
  <si>
    <t>Fernando Alvarado</t>
  </si>
  <si>
    <t>Alan Chavez / Rene Altamirano</t>
  </si>
  <si>
    <t>Rolando Castrillo / Rodrigo Azua</t>
  </si>
  <si>
    <t>Distancia por vuelta</t>
  </si>
  <si>
    <t>Nombre piloto / copiloto</t>
  </si>
  <si>
    <t>Domingo, 14 de agosto de 2016</t>
  </si>
  <si>
    <t>UTV St</t>
  </si>
  <si>
    <t>Dario Lora / Alcazar</t>
  </si>
  <si>
    <t>Nelson Cuentas</t>
  </si>
  <si>
    <t>Roger Aliaga</t>
  </si>
  <si>
    <t>UTV turbo</t>
  </si>
  <si>
    <t>Danny Uria</t>
  </si>
  <si>
    <t>Pedro Lagrava</t>
  </si>
  <si>
    <t>Miguel Corpus</t>
  </si>
  <si>
    <t>Miguel Carazas</t>
  </si>
  <si>
    <t>Jorge Alanoca</t>
  </si>
  <si>
    <t>R2B libre</t>
  </si>
  <si>
    <t>Nelson Siñani</t>
  </si>
  <si>
    <t>Abad Tambo</t>
  </si>
  <si>
    <t>Raul Alvarado</t>
  </si>
  <si>
    <t>Armando Fernandez</t>
  </si>
  <si>
    <t>Freddy Mencias</t>
  </si>
  <si>
    <t>Luis Mencias</t>
  </si>
  <si>
    <t>Carlos Caballero</t>
  </si>
  <si>
    <t>Felix Callawara</t>
  </si>
  <si>
    <t>Beto Tola</t>
  </si>
  <si>
    <t>Boris Canaviri</t>
  </si>
  <si>
    <t>Roberto Canaviri</t>
  </si>
  <si>
    <t>Panfilo Condori</t>
  </si>
  <si>
    <t>Wilman Garcia</t>
  </si>
  <si>
    <t>Ivan Manzaneda</t>
  </si>
  <si>
    <t>Hora de partida: 10:30</t>
  </si>
  <si>
    <t>Pablo Aviles, 11:0,2,64</t>
  </si>
  <si>
    <t>Nelson Centellas 7:19,64</t>
  </si>
  <si>
    <t>Posición por categoría</t>
  </si>
  <si>
    <t>Participantes: 31</t>
  </si>
  <si>
    <t>Danny Uria / Tony Uria</t>
  </si>
  <si>
    <t>Control: Cristian Conitzer, German Uribe, Daniel Villca, Marisol Ayaviri</t>
  </si>
  <si>
    <t>Orden de partida</t>
  </si>
  <si>
    <t>Partida</t>
  </si>
  <si>
    <t>Inscritos</t>
  </si>
  <si>
    <t>Velocidad promedio mejor clasificado</t>
  </si>
  <si>
    <t>Hora de partida: 12:30 a 16:30</t>
  </si>
  <si>
    <t>Resultados finales</t>
  </si>
</sst>
</file>

<file path=xl/styles.xml><?xml version="1.0" encoding="utf-8"?>
<styleSheet xmlns="http://schemas.openxmlformats.org/spreadsheetml/2006/main">
  <numFmts count="8">
    <numFmt numFmtId="164" formatCode="0.0\ &quot;km&quot;"/>
    <numFmt numFmtId="165" formatCode="0.00\ &quot;km/h&quot;"/>
    <numFmt numFmtId="166" formatCode="[m]:ss.00"/>
    <numFmt numFmtId="167" formatCode="m:ss.000"/>
    <numFmt numFmtId="168" formatCode="s.000"/>
    <numFmt numFmtId="169" formatCode="m:ss.00"/>
    <numFmt numFmtId="170" formatCode="s.00"/>
    <numFmt numFmtId="171" formatCode="m:ss"/>
  </numFmts>
  <fonts count="6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color indexed="81"/>
      <name val="Tahoma"/>
      <charset val="1"/>
    </font>
    <font>
      <b/>
      <sz val="8"/>
      <color indexed="81"/>
      <name val="Tahoma"/>
      <charset val="1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1">
    <xf numFmtId="0" fontId="0" fillId="0" borderId="0" xfId="0"/>
    <xf numFmtId="0" fontId="0" fillId="0" borderId="1" xfId="0" applyBorder="1"/>
    <xf numFmtId="0" fontId="0" fillId="0" borderId="0" xfId="0" applyBorder="1"/>
    <xf numFmtId="164" fontId="0" fillId="0" borderId="0" xfId="0" applyNumberFormat="1" applyAlignment="1">
      <alignment horizontal="left"/>
    </xf>
    <xf numFmtId="165" fontId="0" fillId="0" borderId="0" xfId="0" applyNumberFormat="1"/>
    <xf numFmtId="0" fontId="1" fillId="0" borderId="0" xfId="0" applyFont="1"/>
    <xf numFmtId="0" fontId="0" fillId="0" borderId="2" xfId="0" applyBorder="1"/>
    <xf numFmtId="0" fontId="0" fillId="0" borderId="3" xfId="0" applyBorder="1"/>
    <xf numFmtId="21" fontId="0" fillId="0" borderId="3" xfId="0" applyNumberFormat="1" applyBorder="1"/>
    <xf numFmtId="0" fontId="0" fillId="0" borderId="4" xfId="0" applyBorder="1"/>
    <xf numFmtId="21" fontId="0" fillId="0" borderId="4" xfId="0" applyNumberFormat="1" applyBorder="1"/>
    <xf numFmtId="0" fontId="1" fillId="0" borderId="3" xfId="0" applyFont="1" applyBorder="1"/>
    <xf numFmtId="0" fontId="1" fillId="0" borderId="4" xfId="0" applyFont="1" applyBorder="1"/>
    <xf numFmtId="167" fontId="0" fillId="0" borderId="3" xfId="0" applyNumberFormat="1" applyBorder="1"/>
    <xf numFmtId="168" fontId="0" fillId="0" borderId="3" xfId="0" applyNumberFormat="1" applyBorder="1"/>
    <xf numFmtId="166" fontId="1" fillId="0" borderId="3" xfId="0" applyNumberFormat="1" applyFont="1" applyBorder="1"/>
    <xf numFmtId="0" fontId="1" fillId="0" borderId="2" xfId="0" applyFont="1" applyBorder="1"/>
    <xf numFmtId="0" fontId="0" fillId="0" borderId="3" xfId="0" applyBorder="1" applyAlignment="1">
      <alignment horizontal="center"/>
    </xf>
    <xf numFmtId="0" fontId="2" fillId="0" borderId="0" xfId="0" applyFont="1"/>
    <xf numFmtId="169" fontId="0" fillId="0" borderId="3" xfId="0" applyNumberFormat="1" applyBorder="1"/>
    <xf numFmtId="0" fontId="3" fillId="0" borderId="0" xfId="0" applyFont="1" applyFill="1" applyBorder="1"/>
    <xf numFmtId="169" fontId="0" fillId="0" borderId="7" xfId="0" applyNumberFormat="1" applyBorder="1"/>
    <xf numFmtId="169" fontId="1" fillId="0" borderId="6" xfId="0" applyNumberFormat="1" applyFont="1" applyBorder="1"/>
    <xf numFmtId="0" fontId="0" fillId="0" borderId="2" xfId="0" applyBorder="1" applyAlignment="1">
      <alignment horizontal="center"/>
    </xf>
    <xf numFmtId="0" fontId="2" fillId="0" borderId="3" xfId="0" applyFont="1" applyBorder="1"/>
    <xf numFmtId="0" fontId="2" fillId="0" borderId="4" xfId="0" applyFont="1" applyBorder="1"/>
    <xf numFmtId="170" fontId="1" fillId="0" borderId="3" xfId="0" applyNumberFormat="1" applyFont="1" applyBorder="1"/>
    <xf numFmtId="0" fontId="2" fillId="0" borderId="1" xfId="0" applyFont="1" applyBorder="1"/>
    <xf numFmtId="171" fontId="0" fillId="0" borderId="10" xfId="0" applyNumberFormat="1" applyBorder="1"/>
    <xf numFmtId="166" fontId="1" fillId="0" borderId="0" xfId="0" applyNumberFormat="1" applyFont="1" applyBorder="1"/>
    <xf numFmtId="21" fontId="1" fillId="0" borderId="3" xfId="0" applyNumberFormat="1" applyFont="1" applyBorder="1"/>
    <xf numFmtId="171" fontId="1" fillId="0" borderId="10" xfId="0" quotePrefix="1" applyNumberFormat="1" applyFont="1" applyBorder="1"/>
    <xf numFmtId="169" fontId="2" fillId="0" borderId="9" xfId="0" applyNumberFormat="1" applyFont="1" applyBorder="1"/>
    <xf numFmtId="169" fontId="1" fillId="0" borderId="9" xfId="0" applyNumberFormat="1" applyFont="1" applyBorder="1"/>
    <xf numFmtId="169" fontId="0" fillId="0" borderId="5" xfId="0" applyNumberFormat="1" applyBorder="1"/>
    <xf numFmtId="0" fontId="2" fillId="0" borderId="0" xfId="0" applyFont="1" applyBorder="1"/>
    <xf numFmtId="169" fontId="2" fillId="0" borderId="11" xfId="0" applyNumberFormat="1" applyFont="1" applyBorder="1"/>
    <xf numFmtId="169" fontId="0" fillId="0" borderId="13" xfId="0" applyNumberFormat="1" applyBorder="1"/>
    <xf numFmtId="0" fontId="0" fillId="0" borderId="14" xfId="0" applyBorder="1"/>
    <xf numFmtId="0" fontId="2" fillId="0" borderId="14" xfId="0" applyFont="1" applyBorder="1"/>
    <xf numFmtId="0" fontId="1" fillId="0" borderId="15" xfId="0" applyFont="1" applyFill="1" applyBorder="1"/>
    <xf numFmtId="0" fontId="0" fillId="0" borderId="16" xfId="0" applyBorder="1"/>
    <xf numFmtId="0" fontId="0" fillId="0" borderId="17" xfId="0" applyBorder="1"/>
    <xf numFmtId="0" fontId="1" fillId="0" borderId="18" xfId="0" applyFont="1" applyFill="1" applyBorder="1"/>
    <xf numFmtId="169" fontId="0" fillId="0" borderId="19" xfId="0" applyNumberFormat="1" applyBorder="1"/>
    <xf numFmtId="171" fontId="0" fillId="0" borderId="20" xfId="0" applyNumberFormat="1" applyBorder="1"/>
    <xf numFmtId="169" fontId="0" fillId="0" borderId="21" xfId="0" applyNumberFormat="1" applyBorder="1"/>
    <xf numFmtId="0" fontId="0" fillId="0" borderId="22" xfId="0" applyBorder="1"/>
    <xf numFmtId="0" fontId="1" fillId="0" borderId="1" xfId="0" applyFont="1" applyBorder="1"/>
    <xf numFmtId="169" fontId="1" fillId="0" borderId="11" xfId="0" applyNumberFormat="1" applyFont="1" applyBorder="1"/>
    <xf numFmtId="169" fontId="1" fillId="0" borderId="8" xfId="0" applyNumberFormat="1" applyFont="1" applyBorder="1"/>
    <xf numFmtId="169" fontId="1" fillId="0" borderId="3" xfId="0" applyNumberFormat="1" applyFont="1" applyBorder="1"/>
    <xf numFmtId="169" fontId="1" fillId="0" borderId="10" xfId="0" applyNumberFormat="1" applyFont="1" applyBorder="1"/>
    <xf numFmtId="165" fontId="0" fillId="0" borderId="25" xfId="0" applyNumberFormat="1" applyBorder="1"/>
    <xf numFmtId="169" fontId="1" fillId="0" borderId="24" xfId="0" applyNumberFormat="1" applyFont="1" applyBorder="1"/>
    <xf numFmtId="165" fontId="1" fillId="0" borderId="27" xfId="0" applyNumberFormat="1" applyFont="1" applyBorder="1"/>
    <xf numFmtId="171" fontId="0" fillId="0" borderId="28" xfId="0" applyNumberFormat="1" applyBorder="1"/>
    <xf numFmtId="165" fontId="0" fillId="0" borderId="28" xfId="0" applyNumberFormat="1" applyBorder="1"/>
    <xf numFmtId="0" fontId="0" fillId="0" borderId="26" xfId="0" applyBorder="1"/>
    <xf numFmtId="169" fontId="1" fillId="0" borderId="0" xfId="0" applyNumberFormat="1" applyFont="1" applyBorder="1"/>
    <xf numFmtId="0" fontId="0" fillId="0" borderId="3" xfId="0" quotePrefix="1" applyBorder="1"/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169" fontId="1" fillId="0" borderId="21" xfId="0" applyNumberFormat="1" applyFont="1" applyBorder="1"/>
    <xf numFmtId="169" fontId="1" fillId="0" borderId="0" xfId="0" applyNumberFormat="1" applyFont="1"/>
    <xf numFmtId="0" fontId="1" fillId="0" borderId="25" xfId="0" applyFont="1" applyBorder="1" applyAlignment="1">
      <alignment wrapText="1"/>
    </xf>
    <xf numFmtId="167" fontId="0" fillId="0" borderId="29" xfId="0" applyNumberFormat="1" applyBorder="1"/>
    <xf numFmtId="0" fontId="0" fillId="0" borderId="30" xfId="0" applyBorder="1"/>
    <xf numFmtId="0" fontId="0" fillId="0" borderId="31" xfId="0" applyBorder="1" applyAlignment="1">
      <alignment horizontal="center"/>
    </xf>
    <xf numFmtId="0" fontId="1" fillId="0" borderId="31" xfId="0" applyFont="1" applyBorder="1"/>
    <xf numFmtId="165" fontId="0" fillId="0" borderId="31" xfId="0" applyNumberFormat="1" applyBorder="1"/>
    <xf numFmtId="166" fontId="1" fillId="0" borderId="32" xfId="0" applyNumberFormat="1" applyFont="1" applyBorder="1"/>
    <xf numFmtId="169" fontId="0" fillId="0" borderId="24" xfId="0" applyNumberFormat="1" applyBorder="1"/>
    <xf numFmtId="0" fontId="0" fillId="0" borderId="30" xfId="0" applyBorder="1" applyAlignment="1">
      <alignment wrapText="1"/>
    </xf>
    <xf numFmtId="0" fontId="0" fillId="0" borderId="31" xfId="0" applyBorder="1" applyAlignment="1">
      <alignment horizontal="center" wrapText="1"/>
    </xf>
    <xf numFmtId="0" fontId="0" fillId="0" borderId="31" xfId="0" applyBorder="1" applyAlignment="1">
      <alignment wrapText="1"/>
    </xf>
    <xf numFmtId="0" fontId="1" fillId="0" borderId="31" xfId="0" applyFont="1" applyBorder="1" applyAlignment="1">
      <alignment wrapText="1"/>
    </xf>
    <xf numFmtId="166" fontId="1" fillId="0" borderId="32" xfId="0" applyNumberFormat="1" applyFont="1" applyBorder="1" applyAlignment="1">
      <alignment wrapText="1"/>
    </xf>
    <xf numFmtId="0" fontId="0" fillId="0" borderId="0" xfId="0" applyAlignment="1">
      <alignment wrapText="1"/>
    </xf>
    <xf numFmtId="169" fontId="0" fillId="0" borderId="29" xfId="0" applyNumberFormat="1" applyBorder="1"/>
    <xf numFmtId="169" fontId="1" fillId="0" borderId="29" xfId="0" applyNumberFormat="1" applyFont="1" applyBorder="1"/>
    <xf numFmtId="169" fontId="0" fillId="0" borderId="0" xfId="0" applyNumberFormat="1"/>
    <xf numFmtId="169" fontId="2" fillId="0" borderId="0" xfId="0" applyNumberFormat="1" applyFont="1"/>
    <xf numFmtId="169" fontId="1" fillId="0" borderId="25" xfId="0" applyNumberFormat="1" applyFont="1" applyBorder="1" applyAlignment="1">
      <alignment wrapText="1"/>
    </xf>
    <xf numFmtId="169" fontId="0" fillId="0" borderId="4" xfId="0" applyNumberFormat="1" applyBorder="1"/>
    <xf numFmtId="169" fontId="1" fillId="0" borderId="13" xfId="0" applyNumberFormat="1" applyFont="1" applyBorder="1"/>
    <xf numFmtId="169" fontId="1" fillId="0" borderId="5" xfId="0" applyNumberFormat="1" applyFont="1" applyBorder="1"/>
    <xf numFmtId="169" fontId="1" fillId="0" borderId="18" xfId="0" applyNumberFormat="1" applyFont="1" applyFill="1" applyBorder="1"/>
    <xf numFmtId="169" fontId="1" fillId="0" borderId="23" xfId="0" applyNumberFormat="1" applyFont="1" applyFill="1" applyBorder="1"/>
    <xf numFmtId="169" fontId="1" fillId="0" borderId="12" xfId="0" applyNumberFormat="1" applyFont="1" applyBorder="1"/>
    <xf numFmtId="0" fontId="1" fillId="0" borderId="31" xfId="0" applyFont="1" applyBorder="1" applyAlignment="1">
      <alignment horizontal="center" wrapText="1"/>
    </xf>
    <xf numFmtId="165" fontId="1" fillId="0" borderId="31" xfId="0" applyNumberFormat="1" applyFont="1" applyBorder="1" applyAlignment="1">
      <alignment wrapText="1"/>
    </xf>
    <xf numFmtId="165" fontId="0" fillId="0" borderId="3" xfId="0" applyNumberFormat="1" applyBorder="1"/>
    <xf numFmtId="0" fontId="0" fillId="0" borderId="0" xfId="0" applyAlignment="1">
      <alignment horizontal="center"/>
    </xf>
    <xf numFmtId="0" fontId="0" fillId="0" borderId="33" xfId="0" applyBorder="1" applyAlignment="1">
      <alignment horizontal="center" wrapText="1"/>
    </xf>
    <xf numFmtId="0" fontId="0" fillId="0" borderId="4" xfId="0" applyBorder="1" applyAlignment="1">
      <alignment horizontal="center"/>
    </xf>
    <xf numFmtId="171" fontId="1" fillId="0" borderId="12" xfId="0" applyNumberFormat="1" applyFont="1" applyBorder="1"/>
    <xf numFmtId="171" fontId="1" fillId="0" borderId="10" xfId="0" applyNumberFormat="1" applyFont="1" applyBorder="1"/>
    <xf numFmtId="0" fontId="1" fillId="0" borderId="14" xfId="0" applyFont="1" applyBorder="1"/>
    <xf numFmtId="169" fontId="1" fillId="0" borderId="9" xfId="0" applyNumberFormat="1" applyFont="1" applyFill="1" applyBorder="1"/>
    <xf numFmtId="169" fontId="1" fillId="0" borderId="8" xfId="0" applyNumberFormat="1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2</xdr:row>
      <xdr:rowOff>28575</xdr:rowOff>
    </xdr:from>
    <xdr:to>
      <xdr:col>1</xdr:col>
      <xdr:colOff>330200</xdr:colOff>
      <xdr:row>5</xdr:row>
      <xdr:rowOff>12700</xdr:rowOff>
    </xdr:to>
    <xdr:pic>
      <xdr:nvPicPr>
        <xdr:cNvPr id="5" name="4 Imagen" descr="chuquiago-bike-logotipo-timing-80.jp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775" y="352425"/>
          <a:ext cx="1016000" cy="4699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111132</xdr:colOff>
      <xdr:row>2</xdr:row>
      <xdr:rowOff>23814</xdr:rowOff>
    </xdr:from>
    <xdr:to>
      <xdr:col>1</xdr:col>
      <xdr:colOff>333382</xdr:colOff>
      <xdr:row>5</xdr:row>
      <xdr:rowOff>17464</xdr:rowOff>
    </xdr:to>
    <xdr:pic>
      <xdr:nvPicPr>
        <xdr:cNvPr id="2" name="1 Imagen" descr="chuquiago-bike-logotipo-timing-80.jp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1132" y="341314"/>
          <a:ext cx="1016000" cy="4699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2</xdr:row>
      <xdr:rowOff>57150</xdr:rowOff>
    </xdr:from>
    <xdr:to>
      <xdr:col>1</xdr:col>
      <xdr:colOff>530225</xdr:colOff>
      <xdr:row>5</xdr:row>
      <xdr:rowOff>41275</xdr:rowOff>
    </xdr:to>
    <xdr:pic>
      <xdr:nvPicPr>
        <xdr:cNvPr id="3" name="2 Imagen" descr="chuquiago-bike-logotipo-timing-80.jp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" y="381000"/>
          <a:ext cx="1016000" cy="4699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238120</xdr:colOff>
      <xdr:row>2</xdr:row>
      <xdr:rowOff>0</xdr:rowOff>
    </xdr:from>
    <xdr:to>
      <xdr:col>1</xdr:col>
      <xdr:colOff>468307</xdr:colOff>
      <xdr:row>4</xdr:row>
      <xdr:rowOff>136525</xdr:rowOff>
    </xdr:to>
    <xdr:pic>
      <xdr:nvPicPr>
        <xdr:cNvPr id="2" name="1 Imagen" descr="chuquiago-bike-logotipo-timing-80.jp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8120" y="333375"/>
          <a:ext cx="1016000" cy="469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52"/>
  <sheetViews>
    <sheetView workbookViewId="0">
      <selection activeCell="C12" sqref="C12"/>
    </sheetView>
  </sheetViews>
  <sheetFormatPr baseColWidth="10" defaultColWidth="11.42578125" defaultRowHeight="12.75"/>
  <cols>
    <col min="1" max="1" width="11.85546875" bestFit="1" customWidth="1"/>
    <col min="2" max="2" width="9.140625" customWidth="1"/>
    <col min="3" max="3" width="7.7109375" customWidth="1"/>
    <col min="4" max="4" width="37.28515625" bestFit="1" customWidth="1"/>
    <col min="5" max="5" width="15.28515625" customWidth="1"/>
  </cols>
  <sheetData>
    <row r="1" spans="1:5">
      <c r="C1" s="18" t="s">
        <v>22</v>
      </c>
    </row>
    <row r="2" spans="1:5">
      <c r="C2" t="s">
        <v>40</v>
      </c>
    </row>
    <row r="3" spans="1:5">
      <c r="C3" s="5" t="s">
        <v>23</v>
      </c>
    </row>
    <row r="4" spans="1:5">
      <c r="C4" s="5" t="s">
        <v>11</v>
      </c>
      <c r="E4" s="18" t="s">
        <v>75</v>
      </c>
    </row>
    <row r="5" spans="1:5">
      <c r="C5" s="5" t="s">
        <v>70</v>
      </c>
      <c r="E5" s="18" t="s">
        <v>73</v>
      </c>
    </row>
    <row r="6" spans="1:5">
      <c r="C6" s="5" t="s">
        <v>66</v>
      </c>
    </row>
    <row r="7" spans="1:5">
      <c r="E7" s="5" t="s">
        <v>8</v>
      </c>
    </row>
    <row r="8" spans="1:5">
      <c r="C8" s="5" t="s">
        <v>24</v>
      </c>
      <c r="E8" s="3">
        <v>10</v>
      </c>
    </row>
    <row r="9" spans="1:5">
      <c r="B9" s="5"/>
      <c r="C9" s="5" t="s">
        <v>7</v>
      </c>
    </row>
    <row r="10" spans="1:5">
      <c r="B10" s="2"/>
      <c r="C10" s="2"/>
      <c r="D10" s="2"/>
      <c r="E10" s="65"/>
    </row>
    <row r="11" spans="1:5" ht="13.5" customHeight="1">
      <c r="A11" s="67" t="s">
        <v>2</v>
      </c>
      <c r="B11" s="68" t="s">
        <v>74</v>
      </c>
      <c r="C11" s="68" t="s">
        <v>3</v>
      </c>
      <c r="D11" s="69" t="s">
        <v>39</v>
      </c>
      <c r="E11" s="70"/>
    </row>
    <row r="12" spans="1:5" ht="13.5" customHeight="1">
      <c r="A12" s="6"/>
      <c r="B12" s="23"/>
      <c r="C12" s="23"/>
      <c r="D12" s="16"/>
      <c r="E12" s="66"/>
    </row>
    <row r="13" spans="1:5" ht="13.5" customHeight="1">
      <c r="A13" s="6" t="s">
        <v>45</v>
      </c>
      <c r="B13" s="23">
        <v>0</v>
      </c>
      <c r="C13" s="23">
        <v>811</v>
      </c>
      <c r="D13" s="16" t="s">
        <v>46</v>
      </c>
      <c r="E13" s="66"/>
    </row>
    <row r="14" spans="1:5" ht="13.5" customHeight="1">
      <c r="A14" s="6"/>
      <c r="B14" s="23"/>
      <c r="C14" s="23"/>
      <c r="D14" s="16"/>
      <c r="E14" s="66"/>
    </row>
    <row r="15" spans="1:5" ht="13.5" customHeight="1">
      <c r="A15" s="6" t="s">
        <v>41</v>
      </c>
      <c r="B15" s="23">
        <v>2</v>
      </c>
      <c r="C15" s="23">
        <v>831</v>
      </c>
      <c r="D15" s="16" t="s">
        <v>42</v>
      </c>
      <c r="E15" s="66"/>
    </row>
    <row r="16" spans="1:5" ht="13.5" customHeight="1">
      <c r="A16" s="6" t="s">
        <v>41</v>
      </c>
      <c r="B16" s="23">
        <v>4</v>
      </c>
      <c r="C16" s="23">
        <v>830</v>
      </c>
      <c r="D16" s="16" t="s">
        <v>43</v>
      </c>
      <c r="E16" s="66"/>
    </row>
    <row r="17" spans="1:5" ht="13.5" customHeight="1">
      <c r="A17" s="6" t="s">
        <v>41</v>
      </c>
      <c r="B17" s="23">
        <v>6</v>
      </c>
      <c r="C17" s="23">
        <v>812</v>
      </c>
      <c r="D17" s="16" t="s">
        <v>44</v>
      </c>
      <c r="E17" s="66"/>
    </row>
    <row r="18" spans="1:5" ht="13.5" customHeight="1">
      <c r="A18" s="6"/>
      <c r="B18" s="23"/>
      <c r="C18" s="23"/>
      <c r="D18" s="16"/>
      <c r="E18" s="66"/>
    </row>
    <row r="19" spans="1:5" ht="17.25" customHeight="1">
      <c r="A19" s="11" t="s">
        <v>31</v>
      </c>
      <c r="B19" s="17">
        <v>10</v>
      </c>
      <c r="C19" s="17">
        <v>22</v>
      </c>
      <c r="D19" s="11" t="s">
        <v>47</v>
      </c>
      <c r="E19" s="54"/>
    </row>
    <row r="20" spans="1:5" ht="17.25" customHeight="1">
      <c r="A20" s="7" t="s">
        <v>31</v>
      </c>
      <c r="B20" s="17">
        <v>12</v>
      </c>
      <c r="C20" s="17">
        <v>23</v>
      </c>
      <c r="D20" s="11" t="s">
        <v>67</v>
      </c>
      <c r="E20" s="72"/>
    </row>
    <row r="21" spans="1:5" ht="17.25" customHeight="1">
      <c r="A21" s="7"/>
      <c r="B21" s="17"/>
      <c r="C21" s="17"/>
      <c r="D21" s="11"/>
      <c r="E21" s="72"/>
    </row>
    <row r="22" spans="1:5" ht="17.25" customHeight="1">
      <c r="A22" s="7" t="s">
        <v>32</v>
      </c>
      <c r="B22" s="17">
        <v>14</v>
      </c>
      <c r="C22" s="17">
        <v>102</v>
      </c>
      <c r="D22" s="7" t="s">
        <v>37</v>
      </c>
      <c r="E22" s="54"/>
    </row>
    <row r="23" spans="1:5" ht="17.25" customHeight="1">
      <c r="A23" s="7" t="s">
        <v>32</v>
      </c>
      <c r="B23" s="17">
        <v>16</v>
      </c>
      <c r="C23" s="17">
        <v>120</v>
      </c>
      <c r="D23" s="7" t="s">
        <v>36</v>
      </c>
      <c r="E23" s="72"/>
    </row>
    <row r="24" spans="1:5" ht="17.25" customHeight="1">
      <c r="A24" s="7" t="s">
        <v>32</v>
      </c>
      <c r="B24" s="17">
        <v>18</v>
      </c>
      <c r="C24" s="17">
        <v>133</v>
      </c>
      <c r="D24" s="7" t="s">
        <v>29</v>
      </c>
      <c r="E24" s="72"/>
    </row>
    <row r="25" spans="1:5" ht="17.25" customHeight="1">
      <c r="A25" s="7"/>
      <c r="B25" s="17"/>
      <c r="C25" s="17"/>
      <c r="D25" s="7"/>
      <c r="E25" s="72"/>
    </row>
    <row r="26" spans="1:5" ht="17.25" customHeight="1">
      <c r="A26" s="7" t="s">
        <v>33</v>
      </c>
      <c r="B26" s="17">
        <v>20</v>
      </c>
      <c r="C26" s="17">
        <v>109</v>
      </c>
      <c r="D26" s="11" t="s">
        <v>28</v>
      </c>
      <c r="E26" s="72"/>
    </row>
    <row r="27" spans="1:5" ht="17.25" customHeight="1">
      <c r="A27" s="7" t="s">
        <v>33</v>
      </c>
      <c r="B27" s="17">
        <v>22</v>
      </c>
      <c r="C27" s="17">
        <v>10</v>
      </c>
      <c r="D27" s="11" t="s">
        <v>48</v>
      </c>
      <c r="E27" s="72"/>
    </row>
    <row r="28" spans="1:5" ht="17.25" customHeight="1">
      <c r="A28" s="7" t="s">
        <v>33</v>
      </c>
      <c r="B28" s="17">
        <v>24</v>
      </c>
      <c r="C28" s="17">
        <v>129</v>
      </c>
      <c r="D28" s="11" t="s">
        <v>49</v>
      </c>
      <c r="E28" s="72"/>
    </row>
    <row r="29" spans="1:5" ht="17.25" customHeight="1">
      <c r="A29" s="7" t="s">
        <v>33</v>
      </c>
      <c r="B29" s="17">
        <v>26</v>
      </c>
      <c r="C29" s="17">
        <v>122</v>
      </c>
      <c r="D29" s="11" t="s">
        <v>34</v>
      </c>
      <c r="E29" s="72"/>
    </row>
    <row r="30" spans="1:5" ht="17.25" customHeight="1">
      <c r="A30" s="11" t="s">
        <v>33</v>
      </c>
      <c r="B30" s="17">
        <v>28</v>
      </c>
      <c r="C30" s="17">
        <v>46</v>
      </c>
      <c r="D30" s="11" t="s">
        <v>50</v>
      </c>
      <c r="E30" s="72"/>
    </row>
    <row r="31" spans="1:5" ht="17.25" customHeight="1">
      <c r="A31" s="7"/>
      <c r="B31" s="17"/>
      <c r="C31" s="17"/>
      <c r="D31" s="11"/>
      <c r="E31" s="72"/>
    </row>
    <row r="32" spans="1:5" ht="17.25" customHeight="1">
      <c r="A32" s="7" t="s">
        <v>51</v>
      </c>
      <c r="B32" s="17">
        <v>30</v>
      </c>
      <c r="C32" s="17">
        <v>565</v>
      </c>
      <c r="D32" s="11" t="s">
        <v>68</v>
      </c>
      <c r="E32" s="72"/>
    </row>
    <row r="33" spans="1:5" ht="17.25" customHeight="1">
      <c r="A33" s="7" t="s">
        <v>51</v>
      </c>
      <c r="B33" s="17">
        <v>32</v>
      </c>
      <c r="C33" s="17">
        <v>518</v>
      </c>
      <c r="D33" s="11" t="s">
        <v>21</v>
      </c>
      <c r="E33" s="72"/>
    </row>
    <row r="34" spans="1:5" ht="17.25" customHeight="1">
      <c r="A34" s="7" t="s">
        <v>51</v>
      </c>
      <c r="B34" s="17">
        <v>34</v>
      </c>
      <c r="C34" s="17">
        <v>519</v>
      </c>
      <c r="D34" s="11" t="s">
        <v>35</v>
      </c>
      <c r="E34" s="54"/>
    </row>
    <row r="35" spans="1:5" ht="17.25" customHeight="1">
      <c r="A35" s="7" t="s">
        <v>51</v>
      </c>
      <c r="B35" s="17">
        <v>36</v>
      </c>
      <c r="C35" s="17">
        <v>569</v>
      </c>
      <c r="D35" s="11" t="s">
        <v>52</v>
      </c>
      <c r="E35" s="54"/>
    </row>
    <row r="36" spans="1:5" ht="17.25" customHeight="1">
      <c r="A36" s="7" t="s">
        <v>51</v>
      </c>
      <c r="B36" s="17">
        <v>38</v>
      </c>
      <c r="C36" s="17">
        <v>464</v>
      </c>
      <c r="D36" s="11" t="s">
        <v>53</v>
      </c>
      <c r="E36" s="54"/>
    </row>
    <row r="37" spans="1:5" ht="17.25" customHeight="1">
      <c r="A37" s="7" t="s">
        <v>51</v>
      </c>
      <c r="B37" s="17">
        <v>40</v>
      </c>
      <c r="C37" s="17">
        <v>559</v>
      </c>
      <c r="D37" s="11" t="s">
        <v>54</v>
      </c>
      <c r="E37" s="72"/>
    </row>
    <row r="38" spans="1:5" ht="17.25" customHeight="1">
      <c r="A38" s="7" t="s">
        <v>51</v>
      </c>
      <c r="B38" s="17">
        <v>42</v>
      </c>
      <c r="C38" s="17">
        <v>430</v>
      </c>
      <c r="D38" s="11" t="s">
        <v>55</v>
      </c>
      <c r="E38" s="54"/>
    </row>
    <row r="39" spans="1:5" ht="17.25" customHeight="1">
      <c r="A39" s="7" t="s">
        <v>51</v>
      </c>
      <c r="B39" s="17">
        <v>44</v>
      </c>
      <c r="C39" s="17">
        <v>647</v>
      </c>
      <c r="D39" s="11" t="s">
        <v>56</v>
      </c>
      <c r="E39" s="54"/>
    </row>
    <row r="40" spans="1:5" ht="17.25" customHeight="1">
      <c r="A40" s="7" t="s">
        <v>51</v>
      </c>
      <c r="B40" s="17">
        <v>46</v>
      </c>
      <c r="C40" s="17">
        <v>646</v>
      </c>
      <c r="D40" s="11" t="s">
        <v>57</v>
      </c>
      <c r="E40" s="54"/>
    </row>
    <row r="41" spans="1:5" ht="17.25" customHeight="1">
      <c r="A41" s="7" t="s">
        <v>51</v>
      </c>
      <c r="B41" s="17">
        <v>48</v>
      </c>
      <c r="C41" s="17">
        <v>553</v>
      </c>
      <c r="D41" s="11" t="s">
        <v>59</v>
      </c>
      <c r="E41" s="54"/>
    </row>
    <row r="42" spans="1:5" ht="17.25" customHeight="1">
      <c r="A42" s="7" t="s">
        <v>51</v>
      </c>
      <c r="B42" s="17">
        <v>50</v>
      </c>
      <c r="C42" s="17">
        <v>648</v>
      </c>
      <c r="D42" s="11" t="s">
        <v>58</v>
      </c>
      <c r="E42" s="54"/>
    </row>
    <row r="43" spans="1:5" ht="17.25" customHeight="1">
      <c r="A43" s="7"/>
      <c r="B43" s="17"/>
      <c r="C43" s="17"/>
      <c r="D43" s="11"/>
      <c r="E43" s="54"/>
    </row>
    <row r="44" spans="1:5" ht="17.25" customHeight="1">
      <c r="A44" s="11" t="s">
        <v>5</v>
      </c>
      <c r="B44" s="17">
        <v>52</v>
      </c>
      <c r="C44" s="17">
        <v>866</v>
      </c>
      <c r="D44" s="11" t="s">
        <v>60</v>
      </c>
      <c r="E44" s="54"/>
    </row>
    <row r="45" spans="1:5" ht="17.25" customHeight="1">
      <c r="A45" s="11" t="s">
        <v>5</v>
      </c>
      <c r="B45" s="17">
        <v>54</v>
      </c>
      <c r="C45" s="17">
        <v>869</v>
      </c>
      <c r="D45" s="7" t="s">
        <v>61</v>
      </c>
      <c r="E45" s="54"/>
    </row>
    <row r="46" spans="1:5" ht="17.25" customHeight="1">
      <c r="A46" s="11" t="s">
        <v>5</v>
      </c>
      <c r="B46" s="17">
        <v>56</v>
      </c>
      <c r="C46" s="17">
        <v>909</v>
      </c>
      <c r="D46" s="11" t="s">
        <v>62</v>
      </c>
      <c r="E46" s="54"/>
    </row>
    <row r="47" spans="1:5" ht="17.25" customHeight="1">
      <c r="A47" s="7" t="s">
        <v>5</v>
      </c>
      <c r="B47" s="17">
        <v>58</v>
      </c>
      <c r="C47" s="17">
        <v>910</v>
      </c>
      <c r="D47" s="11" t="s">
        <v>63</v>
      </c>
      <c r="E47" s="54"/>
    </row>
    <row r="48" spans="1:5" ht="17.25" customHeight="1">
      <c r="A48" s="11" t="s">
        <v>5</v>
      </c>
      <c r="B48" s="17">
        <v>60</v>
      </c>
      <c r="C48" s="17">
        <v>912</v>
      </c>
      <c r="D48" s="7" t="s">
        <v>64</v>
      </c>
      <c r="E48" s="54"/>
    </row>
    <row r="49" spans="1:5" ht="17.25" customHeight="1">
      <c r="A49" s="7" t="s">
        <v>5</v>
      </c>
      <c r="B49" s="17">
        <v>62</v>
      </c>
      <c r="C49" s="17">
        <v>908</v>
      </c>
      <c r="D49" s="7" t="s">
        <v>65</v>
      </c>
      <c r="E49" s="54"/>
    </row>
    <row r="50" spans="1:5" ht="17.25" customHeight="1">
      <c r="A50" s="7"/>
      <c r="B50" s="7"/>
      <c r="C50" s="7"/>
      <c r="D50" s="7"/>
      <c r="E50" s="53"/>
    </row>
    <row r="51" spans="1:5" ht="17.25" customHeight="1">
      <c r="A51" s="7"/>
      <c r="B51" s="11" t="s">
        <v>13</v>
      </c>
      <c r="C51" s="7"/>
      <c r="D51" s="8"/>
    </row>
    <row r="52" spans="1:5" ht="17.25" customHeight="1">
      <c r="A52" s="9"/>
      <c r="B52" s="12" t="s">
        <v>72</v>
      </c>
      <c r="C52" s="9"/>
      <c r="D52" s="10"/>
    </row>
  </sheetData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54"/>
  <sheetViews>
    <sheetView view="pageBreakPreview" topLeftCell="A47" zoomScale="120" zoomScaleSheetLayoutView="120" workbookViewId="0">
      <selection activeCell="D51" sqref="A51:XFD51"/>
    </sheetView>
  </sheetViews>
  <sheetFormatPr baseColWidth="10" defaultColWidth="11.42578125" defaultRowHeight="12.75"/>
  <cols>
    <col min="1" max="1" width="11.85546875" bestFit="1" customWidth="1"/>
    <col min="2" max="2" width="9.140625" customWidth="1"/>
    <col min="3" max="3" width="7.7109375" customWidth="1"/>
    <col min="4" max="4" width="37.28515625" bestFit="1" customWidth="1"/>
    <col min="5" max="5" width="15.28515625" customWidth="1"/>
    <col min="6" max="6" width="13.28515625" customWidth="1"/>
  </cols>
  <sheetData>
    <row r="1" spans="1:6">
      <c r="C1" s="18" t="s">
        <v>22</v>
      </c>
    </row>
    <row r="2" spans="1:6">
      <c r="C2" t="s">
        <v>40</v>
      </c>
    </row>
    <row r="3" spans="1:6">
      <c r="C3" s="5" t="s">
        <v>23</v>
      </c>
    </row>
    <row r="4" spans="1:6">
      <c r="C4" s="5" t="s">
        <v>11</v>
      </c>
    </row>
    <row r="5" spans="1:6">
      <c r="C5" s="5" t="s">
        <v>70</v>
      </c>
      <c r="E5" s="18" t="s">
        <v>30</v>
      </c>
    </row>
    <row r="6" spans="1:6">
      <c r="C6" s="5" t="s">
        <v>66</v>
      </c>
    </row>
    <row r="7" spans="1:6">
      <c r="E7" s="5" t="s">
        <v>8</v>
      </c>
    </row>
    <row r="8" spans="1:6">
      <c r="C8" s="5" t="s">
        <v>24</v>
      </c>
      <c r="E8" s="3">
        <v>10</v>
      </c>
      <c r="F8" s="4"/>
    </row>
    <row r="9" spans="1:6">
      <c r="B9" s="5"/>
      <c r="C9" s="5" t="s">
        <v>7</v>
      </c>
    </row>
    <row r="10" spans="1:6">
      <c r="B10" s="2"/>
      <c r="C10" s="2"/>
      <c r="D10" s="2"/>
      <c r="E10" s="65"/>
      <c r="F10" s="2"/>
    </row>
    <row r="11" spans="1:6" ht="38.25">
      <c r="A11" s="67" t="s">
        <v>2</v>
      </c>
      <c r="B11" s="90" t="s">
        <v>69</v>
      </c>
      <c r="C11" s="68" t="s">
        <v>3</v>
      </c>
      <c r="D11" s="69" t="s">
        <v>39</v>
      </c>
      <c r="E11" s="91" t="s">
        <v>12</v>
      </c>
      <c r="F11" s="71" t="s">
        <v>4</v>
      </c>
    </row>
    <row r="12" spans="1:6" ht="13.5" customHeight="1">
      <c r="A12" s="6"/>
      <c r="B12" s="23"/>
      <c r="C12" s="23"/>
      <c r="D12" s="16"/>
      <c r="E12" s="66"/>
      <c r="F12" s="29"/>
    </row>
    <row r="13" spans="1:6" ht="13.5" customHeight="1">
      <c r="A13" s="6" t="s">
        <v>45</v>
      </c>
      <c r="B13" s="23">
        <v>1</v>
      </c>
      <c r="C13" s="23">
        <v>811</v>
      </c>
      <c r="D13" s="16" t="s">
        <v>46</v>
      </c>
      <c r="E13" s="66">
        <v>4.5104166666666669E-3</v>
      </c>
      <c r="F13" s="51">
        <f>E13-E$13</f>
        <v>0</v>
      </c>
    </row>
    <row r="14" spans="1:6" ht="13.5" customHeight="1">
      <c r="A14" s="6"/>
      <c r="B14" s="23"/>
      <c r="C14" s="23"/>
      <c r="D14" s="16"/>
      <c r="E14" s="66"/>
      <c r="F14" s="29"/>
    </row>
    <row r="15" spans="1:6" ht="13.5" customHeight="1">
      <c r="A15" s="6" t="s">
        <v>41</v>
      </c>
      <c r="B15" s="23">
        <v>1</v>
      </c>
      <c r="C15" s="23">
        <v>831</v>
      </c>
      <c r="D15" s="16" t="s">
        <v>42</v>
      </c>
      <c r="E15" s="66">
        <v>5.1340277777777782E-3</v>
      </c>
      <c r="F15" s="51">
        <f>E15-E$15</f>
        <v>0</v>
      </c>
    </row>
    <row r="16" spans="1:6" ht="13.5" customHeight="1">
      <c r="A16" s="6" t="s">
        <v>41</v>
      </c>
      <c r="B16" s="23">
        <v>2</v>
      </c>
      <c r="C16" s="23">
        <v>830</v>
      </c>
      <c r="D16" s="16" t="s">
        <v>43</v>
      </c>
      <c r="E16" s="66">
        <v>5.6538194444444448E-3</v>
      </c>
      <c r="F16" s="51">
        <f>E16-E$15</f>
        <v>5.1979166666666667E-4</v>
      </c>
    </row>
    <row r="17" spans="1:6" ht="13.5" customHeight="1">
      <c r="A17" s="6" t="s">
        <v>41</v>
      </c>
      <c r="B17" s="23">
        <v>3</v>
      </c>
      <c r="C17" s="23">
        <v>812</v>
      </c>
      <c r="D17" s="16" t="s">
        <v>44</v>
      </c>
      <c r="E17" s="66">
        <v>5.6577546296296298E-3</v>
      </c>
      <c r="F17" s="51">
        <f>E17-E$15</f>
        <v>5.2372685185185161E-4</v>
      </c>
    </row>
    <row r="18" spans="1:6" ht="13.5" customHeight="1">
      <c r="A18" s="6"/>
      <c r="B18" s="23"/>
      <c r="C18" s="23"/>
      <c r="D18" s="16"/>
      <c r="E18" s="66"/>
      <c r="F18" s="29"/>
    </row>
    <row r="19" spans="1:6" ht="17.25" customHeight="1">
      <c r="A19" s="7" t="s">
        <v>31</v>
      </c>
      <c r="B19" s="17">
        <v>1</v>
      </c>
      <c r="C19" s="17">
        <v>23</v>
      </c>
      <c r="D19" s="11" t="s">
        <v>67</v>
      </c>
      <c r="E19" s="72">
        <v>4.0894675925925925E-3</v>
      </c>
      <c r="F19" s="51">
        <f>E19-E$19</f>
        <v>0</v>
      </c>
    </row>
    <row r="20" spans="1:6" ht="17.25" customHeight="1">
      <c r="A20" s="11" t="s">
        <v>31</v>
      </c>
      <c r="B20" s="17">
        <v>2</v>
      </c>
      <c r="C20" s="17">
        <v>22</v>
      </c>
      <c r="D20" s="11" t="s">
        <v>47</v>
      </c>
      <c r="E20" s="54">
        <v>5.2031250000000003E-3</v>
      </c>
      <c r="F20" s="51">
        <f>E20-E$19</f>
        <v>1.1136574074074078E-3</v>
      </c>
    </row>
    <row r="21" spans="1:6" ht="17.25" customHeight="1">
      <c r="A21" s="7"/>
      <c r="B21" s="17"/>
      <c r="C21" s="17"/>
      <c r="D21" s="11"/>
      <c r="E21" s="72"/>
      <c r="F21" s="59"/>
    </row>
    <row r="22" spans="1:6" ht="17.25" customHeight="1">
      <c r="A22" s="7" t="s">
        <v>32</v>
      </c>
      <c r="B22" s="17">
        <v>1</v>
      </c>
      <c r="C22" s="17">
        <v>102</v>
      </c>
      <c r="D22" s="7" t="s">
        <v>37</v>
      </c>
      <c r="E22" s="54">
        <v>4.0377314814814816E-3</v>
      </c>
      <c r="F22" s="51">
        <f>E22-E$22</f>
        <v>0</v>
      </c>
    </row>
    <row r="23" spans="1:6" ht="17.25" customHeight="1">
      <c r="A23" s="7" t="s">
        <v>32</v>
      </c>
      <c r="B23" s="17">
        <v>2</v>
      </c>
      <c r="C23" s="17">
        <v>120</v>
      </c>
      <c r="D23" s="7" t="s">
        <v>36</v>
      </c>
      <c r="E23" s="72">
        <v>4.6569444444444436E-3</v>
      </c>
      <c r="F23" s="51">
        <f>E23-E$22</f>
        <v>6.1921296296296204E-4</v>
      </c>
    </row>
    <row r="24" spans="1:6" ht="17.25" customHeight="1">
      <c r="A24" s="7" t="s">
        <v>32</v>
      </c>
      <c r="B24" s="17">
        <v>3</v>
      </c>
      <c r="C24" s="17">
        <v>133</v>
      </c>
      <c r="D24" s="7" t="s">
        <v>29</v>
      </c>
      <c r="E24" s="72">
        <v>5.6895833333333338E-3</v>
      </c>
      <c r="F24" s="51">
        <f>E24-E$22</f>
        <v>1.6518518518518523E-3</v>
      </c>
    </row>
    <row r="25" spans="1:6" ht="17.25" customHeight="1">
      <c r="A25" s="7"/>
      <c r="B25" s="17"/>
      <c r="C25" s="17"/>
      <c r="D25" s="7"/>
      <c r="E25" s="72"/>
      <c r="F25" s="59"/>
    </row>
    <row r="26" spans="1:6" ht="17.25" customHeight="1">
      <c r="A26" s="7" t="s">
        <v>33</v>
      </c>
      <c r="B26" s="17">
        <v>1</v>
      </c>
      <c r="C26" s="17">
        <v>109</v>
      </c>
      <c r="D26" s="11" t="s">
        <v>28</v>
      </c>
      <c r="E26" s="72">
        <v>4.6074074074074082E-3</v>
      </c>
      <c r="F26" s="51">
        <f>E26-E$26</f>
        <v>0</v>
      </c>
    </row>
    <row r="27" spans="1:6" ht="17.25" customHeight="1">
      <c r="A27" s="7" t="s">
        <v>33</v>
      </c>
      <c r="B27" s="17">
        <v>2</v>
      </c>
      <c r="C27" s="17">
        <v>10</v>
      </c>
      <c r="D27" s="11" t="s">
        <v>48</v>
      </c>
      <c r="E27" s="72">
        <v>4.6341435185185192E-3</v>
      </c>
      <c r="F27" s="51">
        <f>E27-E$26</f>
        <v>2.6736111111111058E-5</v>
      </c>
    </row>
    <row r="28" spans="1:6" ht="17.25" customHeight="1">
      <c r="A28" s="7" t="s">
        <v>33</v>
      </c>
      <c r="B28" s="17">
        <v>3</v>
      </c>
      <c r="C28" s="17">
        <v>122</v>
      </c>
      <c r="D28" s="11" t="s">
        <v>34</v>
      </c>
      <c r="E28" s="72">
        <v>5.0765046296296296E-3</v>
      </c>
      <c r="F28" s="51">
        <f>E28-E$26</f>
        <v>4.6909722222222144E-4</v>
      </c>
    </row>
    <row r="29" spans="1:6" ht="17.25" customHeight="1">
      <c r="A29" s="7" t="s">
        <v>33</v>
      </c>
      <c r="B29" s="17">
        <v>4</v>
      </c>
      <c r="C29" s="17">
        <v>129</v>
      </c>
      <c r="D29" s="11" t="s">
        <v>49</v>
      </c>
      <c r="E29" s="72">
        <v>5.611111111111111E-3</v>
      </c>
      <c r="F29" s="51">
        <f>E29-E$26</f>
        <v>1.0037037037037028E-3</v>
      </c>
    </row>
    <row r="30" spans="1:6" ht="17.25" customHeight="1">
      <c r="A30" s="11" t="s">
        <v>33</v>
      </c>
      <c r="B30" s="17">
        <v>5</v>
      </c>
      <c r="C30" s="17">
        <v>46</v>
      </c>
      <c r="D30" s="11" t="s">
        <v>50</v>
      </c>
      <c r="E30" s="72">
        <v>5.8856481481481477E-3</v>
      </c>
      <c r="F30" s="51">
        <f>E30-E$26</f>
        <v>1.2782407407407395E-3</v>
      </c>
    </row>
    <row r="31" spans="1:6" ht="17.25" customHeight="1">
      <c r="A31" s="7"/>
      <c r="B31" s="17"/>
      <c r="C31" s="17"/>
      <c r="D31" s="11"/>
      <c r="E31" s="72"/>
      <c r="F31" s="59"/>
    </row>
    <row r="32" spans="1:6" ht="17.25" customHeight="1">
      <c r="A32" s="7" t="s">
        <v>51</v>
      </c>
      <c r="B32" s="17">
        <v>1</v>
      </c>
      <c r="C32" s="17">
        <v>646</v>
      </c>
      <c r="D32" s="11" t="s">
        <v>57</v>
      </c>
      <c r="E32" s="54">
        <v>4.9184027777777776E-3</v>
      </c>
      <c r="F32" s="51">
        <f t="shared" ref="F32:F42" si="0">E32-E$32</f>
        <v>0</v>
      </c>
    </row>
    <row r="33" spans="1:6" ht="17.25" customHeight="1">
      <c r="A33" s="11" t="s">
        <v>51</v>
      </c>
      <c r="B33" s="17">
        <v>2</v>
      </c>
      <c r="C33" s="17">
        <v>519</v>
      </c>
      <c r="D33" s="11" t="s">
        <v>35</v>
      </c>
      <c r="E33" s="54">
        <v>4.9253472222222225E-3</v>
      </c>
      <c r="F33" s="51">
        <f t="shared" si="0"/>
        <v>6.9444444444448361E-6</v>
      </c>
    </row>
    <row r="34" spans="1:6" ht="17.25" customHeight="1">
      <c r="A34" s="11" t="s">
        <v>51</v>
      </c>
      <c r="B34" s="17">
        <v>3</v>
      </c>
      <c r="C34" s="17">
        <v>518</v>
      </c>
      <c r="D34" s="11" t="s">
        <v>21</v>
      </c>
      <c r="E34" s="72">
        <v>4.9354166666666669E-3</v>
      </c>
      <c r="F34" s="51">
        <f t="shared" si="0"/>
        <v>1.7013888888889328E-5</v>
      </c>
    </row>
    <row r="35" spans="1:6" ht="17.25" customHeight="1">
      <c r="A35" s="7" t="s">
        <v>51</v>
      </c>
      <c r="B35" s="17">
        <v>4</v>
      </c>
      <c r="C35" s="17">
        <v>565</v>
      </c>
      <c r="D35" s="11" t="s">
        <v>68</v>
      </c>
      <c r="E35" s="72">
        <v>4.9730324074074078E-3</v>
      </c>
      <c r="F35" s="51">
        <f t="shared" si="0"/>
        <v>5.4629629629630166E-5</v>
      </c>
    </row>
    <row r="36" spans="1:6" ht="17.25" customHeight="1">
      <c r="A36" s="11" t="s">
        <v>51</v>
      </c>
      <c r="B36" s="17">
        <v>5</v>
      </c>
      <c r="C36" s="17">
        <v>464</v>
      </c>
      <c r="D36" s="11" t="s">
        <v>53</v>
      </c>
      <c r="E36" s="54">
        <v>4.986805555555556E-3</v>
      </c>
      <c r="F36" s="51">
        <f t="shared" si="0"/>
        <v>6.840277777777834E-5</v>
      </c>
    </row>
    <row r="37" spans="1:6" ht="17.25" customHeight="1">
      <c r="A37" s="7" t="s">
        <v>51</v>
      </c>
      <c r="B37" s="17">
        <v>6</v>
      </c>
      <c r="C37" s="17">
        <v>569</v>
      </c>
      <c r="D37" s="11" t="s">
        <v>52</v>
      </c>
      <c r="E37" s="54">
        <v>4.9912037037037034E-3</v>
      </c>
      <c r="F37" s="51">
        <f t="shared" si="0"/>
        <v>7.2800925925925811E-5</v>
      </c>
    </row>
    <row r="38" spans="1:6" ht="17.25" customHeight="1">
      <c r="A38" s="7" t="s">
        <v>51</v>
      </c>
      <c r="B38" s="17">
        <v>7</v>
      </c>
      <c r="C38" s="17">
        <v>430</v>
      </c>
      <c r="D38" s="11" t="s">
        <v>55</v>
      </c>
      <c r="E38" s="54">
        <v>5.3065972222222221E-3</v>
      </c>
      <c r="F38" s="51">
        <f t="shared" si="0"/>
        <v>3.8819444444444448E-4</v>
      </c>
    </row>
    <row r="39" spans="1:6" ht="17.25" customHeight="1">
      <c r="A39" s="7" t="s">
        <v>51</v>
      </c>
      <c r="B39" s="17">
        <v>8</v>
      </c>
      <c r="C39" s="17">
        <v>648</v>
      </c>
      <c r="D39" s="11" t="s">
        <v>58</v>
      </c>
      <c r="E39" s="54">
        <v>5.8298611111111112E-3</v>
      </c>
      <c r="F39" s="51">
        <f t="shared" si="0"/>
        <v>9.1145833333333356E-4</v>
      </c>
    </row>
    <row r="40" spans="1:6" ht="17.25" customHeight="1">
      <c r="A40" s="7" t="s">
        <v>51</v>
      </c>
      <c r="B40" s="17">
        <v>9</v>
      </c>
      <c r="C40" s="17">
        <v>647</v>
      </c>
      <c r="D40" s="11" t="s">
        <v>56</v>
      </c>
      <c r="E40" s="54">
        <v>6.0284722222222224E-3</v>
      </c>
      <c r="F40" s="51">
        <f t="shared" si="0"/>
        <v>1.1100694444444448E-3</v>
      </c>
    </row>
    <row r="41" spans="1:6" ht="17.25" customHeight="1">
      <c r="A41" s="7" t="s">
        <v>51</v>
      </c>
      <c r="B41" s="17">
        <v>10</v>
      </c>
      <c r="C41" s="17">
        <v>553</v>
      </c>
      <c r="D41" s="11" t="s">
        <v>59</v>
      </c>
      <c r="E41" s="54">
        <v>6.5537037037037039E-3</v>
      </c>
      <c r="F41" s="51">
        <f t="shared" si="0"/>
        <v>1.6353009259259263E-3</v>
      </c>
    </row>
    <row r="42" spans="1:6" ht="17.25" customHeight="1">
      <c r="A42" s="11" t="s">
        <v>51</v>
      </c>
      <c r="B42" s="17">
        <v>11</v>
      </c>
      <c r="C42" s="17">
        <v>559</v>
      </c>
      <c r="D42" s="11" t="s">
        <v>54</v>
      </c>
      <c r="E42" s="72">
        <v>2.7531250000000004E-2</v>
      </c>
      <c r="F42" s="51">
        <f t="shared" si="0"/>
        <v>2.2612847222222225E-2</v>
      </c>
    </row>
    <row r="43" spans="1:6" ht="17.25" customHeight="1">
      <c r="A43" s="7"/>
      <c r="B43" s="17"/>
      <c r="C43" s="17"/>
      <c r="D43" s="11"/>
      <c r="E43" s="54"/>
      <c r="F43" s="59"/>
    </row>
    <row r="44" spans="1:6" ht="17.25" customHeight="1">
      <c r="A44" s="11" t="s">
        <v>5</v>
      </c>
      <c r="B44" s="17">
        <v>1</v>
      </c>
      <c r="C44" s="17">
        <v>909</v>
      </c>
      <c r="D44" s="11" t="s">
        <v>62</v>
      </c>
      <c r="E44" s="54">
        <v>5.2598379629629627E-3</v>
      </c>
      <c r="F44" s="51">
        <f t="shared" ref="F44:F49" si="1">E44-E$44</f>
        <v>0</v>
      </c>
    </row>
    <row r="45" spans="1:6" ht="17.25" customHeight="1">
      <c r="A45" s="7" t="s">
        <v>5</v>
      </c>
      <c r="B45" s="17">
        <v>2</v>
      </c>
      <c r="C45" s="17">
        <v>910</v>
      </c>
      <c r="D45" s="11" t="s">
        <v>63</v>
      </c>
      <c r="E45" s="54">
        <v>5.4508101851851861E-3</v>
      </c>
      <c r="F45" s="26">
        <f t="shared" si="1"/>
        <v>1.9097222222222345E-4</v>
      </c>
    </row>
    <row r="46" spans="1:6" ht="17.25" customHeight="1">
      <c r="A46" s="11" t="s">
        <v>5</v>
      </c>
      <c r="B46" s="17">
        <v>3</v>
      </c>
      <c r="C46" s="17">
        <v>912</v>
      </c>
      <c r="D46" s="7" t="s">
        <v>64</v>
      </c>
      <c r="E46" s="54">
        <v>5.5040509259259261E-3</v>
      </c>
      <c r="F46" s="51">
        <f t="shared" si="1"/>
        <v>2.4421296296296344E-4</v>
      </c>
    </row>
    <row r="47" spans="1:6" ht="17.25" customHeight="1">
      <c r="A47" s="11" t="s">
        <v>5</v>
      </c>
      <c r="B47" s="17">
        <v>4</v>
      </c>
      <c r="C47" s="17">
        <v>866</v>
      </c>
      <c r="D47" s="11" t="s">
        <v>60</v>
      </c>
      <c r="E47" s="54">
        <v>5.7488425925925927E-3</v>
      </c>
      <c r="F47" s="51">
        <f t="shared" si="1"/>
        <v>4.8900462962963003E-4</v>
      </c>
    </row>
    <row r="48" spans="1:6" ht="17.25" customHeight="1">
      <c r="A48" s="7" t="s">
        <v>5</v>
      </c>
      <c r="B48" s="17">
        <v>5</v>
      </c>
      <c r="C48" s="17">
        <v>908</v>
      </c>
      <c r="D48" s="7" t="s">
        <v>65</v>
      </c>
      <c r="E48" s="54">
        <v>6.0046296296296297E-3</v>
      </c>
      <c r="F48" s="51">
        <f t="shared" si="1"/>
        <v>7.4479166666666704E-4</v>
      </c>
    </row>
    <row r="49" spans="1:6" ht="17.25" customHeight="1">
      <c r="A49" s="11" t="s">
        <v>5</v>
      </c>
      <c r="B49" s="17">
        <v>6</v>
      </c>
      <c r="C49" s="17">
        <v>869</v>
      </c>
      <c r="D49" s="7" t="s">
        <v>61</v>
      </c>
      <c r="E49" s="54">
        <v>6.0259259259259268E-3</v>
      </c>
      <c r="F49" s="51">
        <f t="shared" si="1"/>
        <v>7.6608796296296407E-4</v>
      </c>
    </row>
    <row r="50" spans="1:6" ht="17.25" customHeight="1">
      <c r="A50" s="7"/>
      <c r="B50" s="7"/>
      <c r="C50" s="7"/>
      <c r="D50" s="7"/>
      <c r="E50" s="53"/>
      <c r="F50" s="14"/>
    </row>
    <row r="51" spans="1:6" ht="17.25" customHeight="1">
      <c r="A51" s="7"/>
      <c r="B51" s="7"/>
      <c r="C51" s="7"/>
      <c r="D51" s="11" t="s">
        <v>76</v>
      </c>
      <c r="E51" s="92">
        <f>E8/MIN(E13:E49)/24</f>
        <v>103.19325804047469</v>
      </c>
      <c r="F51" s="8"/>
    </row>
    <row r="52" spans="1:6" ht="17.25" customHeight="1">
      <c r="A52" s="7"/>
      <c r="B52" s="7"/>
      <c r="C52" s="7"/>
      <c r="D52" s="11"/>
      <c r="E52" s="92"/>
      <c r="F52" s="8"/>
    </row>
    <row r="53" spans="1:6" ht="17.25" customHeight="1">
      <c r="A53" s="7"/>
      <c r="B53" s="7"/>
      <c r="C53" s="11" t="s">
        <v>13</v>
      </c>
      <c r="D53" s="7"/>
      <c r="E53" s="8"/>
      <c r="F53" s="8"/>
    </row>
    <row r="54" spans="1:6" ht="17.25" customHeight="1">
      <c r="A54" s="9"/>
      <c r="B54" s="9"/>
      <c r="C54" s="12" t="s">
        <v>72</v>
      </c>
      <c r="D54" s="9"/>
      <c r="E54" s="10"/>
      <c r="F54" s="10"/>
    </row>
  </sheetData>
  <sortState ref="A45:F50">
    <sortCondition ref="E45"/>
  </sortState>
  <phoneticPr fontId="0" type="noConversion"/>
  <printOptions horizontalCentered="1" verticalCentered="1"/>
  <pageMargins left="0.74803149606299213" right="0.74803149606299213" top="0.98425196850393704" bottom="0.98425196850393704" header="0" footer="0"/>
  <pageSetup scale="75" orientation="portrait" horizontalDpi="4294967293" verticalDpi="4294967293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G48"/>
  <sheetViews>
    <sheetView view="pageBreakPreview" zoomScaleSheetLayoutView="100" workbookViewId="0">
      <selection activeCell="F11" sqref="F11"/>
    </sheetView>
  </sheetViews>
  <sheetFormatPr baseColWidth="10" defaultColWidth="11.42578125" defaultRowHeight="12.75"/>
  <cols>
    <col min="1" max="1" width="11.85546875" bestFit="1" customWidth="1"/>
    <col min="2" max="2" width="8.140625" style="93" bestFit="1" customWidth="1"/>
    <col min="3" max="3" width="9.140625" customWidth="1"/>
    <col min="4" max="4" width="7.7109375" customWidth="1"/>
    <col min="5" max="5" width="37.28515625" bestFit="1" customWidth="1"/>
    <col min="6" max="6" width="15.28515625" style="81" customWidth="1"/>
    <col min="7" max="7" width="13.28515625" customWidth="1"/>
  </cols>
  <sheetData>
    <row r="1" spans="1:7">
      <c r="D1" s="18" t="s">
        <v>22</v>
      </c>
    </row>
    <row r="2" spans="1:7">
      <c r="D2" t="s">
        <v>40</v>
      </c>
    </row>
    <row r="3" spans="1:7">
      <c r="D3" s="5" t="s">
        <v>23</v>
      </c>
    </row>
    <row r="4" spans="1:7">
      <c r="D4" s="5" t="s">
        <v>11</v>
      </c>
    </row>
    <row r="5" spans="1:7">
      <c r="D5" s="5" t="s">
        <v>70</v>
      </c>
      <c r="F5" s="82" t="s">
        <v>25</v>
      </c>
    </row>
    <row r="6" spans="1:7">
      <c r="D6" s="5" t="s">
        <v>66</v>
      </c>
    </row>
    <row r="7" spans="1:7">
      <c r="F7" s="64" t="s">
        <v>8</v>
      </c>
    </row>
    <row r="8" spans="1:7">
      <c r="D8" s="5" t="s">
        <v>24</v>
      </c>
      <c r="F8" s="3">
        <v>10</v>
      </c>
      <c r="G8" s="4"/>
    </row>
    <row r="9" spans="1:7">
      <c r="C9" s="5"/>
      <c r="D9" s="5" t="s">
        <v>7</v>
      </c>
    </row>
    <row r="10" spans="1:7">
      <c r="C10" s="2"/>
      <c r="D10" s="2"/>
      <c r="E10" s="2"/>
      <c r="F10" s="83"/>
      <c r="G10" s="2"/>
    </row>
    <row r="11" spans="1:7" s="78" customFormat="1" ht="38.25">
      <c r="A11" s="73" t="s">
        <v>2</v>
      </c>
      <c r="B11" s="94" t="s">
        <v>6</v>
      </c>
      <c r="C11" s="74" t="s">
        <v>69</v>
      </c>
      <c r="D11" s="75" t="s">
        <v>3</v>
      </c>
      <c r="E11" s="76" t="s">
        <v>39</v>
      </c>
      <c r="F11" s="91" t="s">
        <v>12</v>
      </c>
      <c r="G11" s="77" t="s">
        <v>4</v>
      </c>
    </row>
    <row r="12" spans="1:7" ht="13.5" customHeight="1">
      <c r="A12" s="6"/>
      <c r="B12" s="23"/>
      <c r="C12" s="23"/>
      <c r="D12" s="6"/>
      <c r="E12" s="16"/>
      <c r="F12" s="79"/>
      <c r="G12" s="29"/>
    </row>
    <row r="13" spans="1:7" ht="13.5" customHeight="1">
      <c r="A13" s="6" t="s">
        <v>32</v>
      </c>
      <c r="B13" s="23">
        <v>1</v>
      </c>
      <c r="C13" s="23">
        <v>1</v>
      </c>
      <c r="D13" s="6">
        <v>102</v>
      </c>
      <c r="E13" s="6" t="s">
        <v>37</v>
      </c>
      <c r="F13" s="80">
        <v>4.0377314814814816E-3</v>
      </c>
      <c r="G13" s="51">
        <f>F13-F$13</f>
        <v>0</v>
      </c>
    </row>
    <row r="14" spans="1:7" ht="13.5" customHeight="1">
      <c r="A14" s="6" t="s">
        <v>31</v>
      </c>
      <c r="B14" s="23">
        <v>2</v>
      </c>
      <c r="C14" s="23">
        <v>1</v>
      </c>
      <c r="D14" s="6">
        <v>23</v>
      </c>
      <c r="E14" s="16" t="s">
        <v>67</v>
      </c>
      <c r="F14" s="79">
        <v>4.0894675925925925E-3</v>
      </c>
      <c r="G14" s="51">
        <f t="shared" ref="G14:G43" si="0">F14-F$13</f>
        <v>5.1736111111110906E-5</v>
      </c>
    </row>
    <row r="15" spans="1:7" ht="13.5" customHeight="1">
      <c r="A15" s="6" t="s">
        <v>45</v>
      </c>
      <c r="B15" s="23">
        <v>3</v>
      </c>
      <c r="C15" s="23">
        <v>1</v>
      </c>
      <c r="D15" s="6">
        <v>811</v>
      </c>
      <c r="E15" s="16" t="s">
        <v>46</v>
      </c>
      <c r="F15" s="79">
        <v>4.5104166666666669E-3</v>
      </c>
      <c r="G15" s="51">
        <f t="shared" si="0"/>
        <v>4.7268518518518536E-4</v>
      </c>
    </row>
    <row r="16" spans="1:7" ht="13.5" customHeight="1">
      <c r="A16" s="6" t="s">
        <v>33</v>
      </c>
      <c r="B16" s="23">
        <v>4</v>
      </c>
      <c r="C16" s="23">
        <v>1</v>
      </c>
      <c r="D16" s="6">
        <v>109</v>
      </c>
      <c r="E16" s="16" t="s">
        <v>28</v>
      </c>
      <c r="F16" s="79">
        <v>4.6074074074074082E-3</v>
      </c>
      <c r="G16" s="51">
        <f t="shared" si="0"/>
        <v>5.696759259259266E-4</v>
      </c>
    </row>
    <row r="17" spans="1:7" ht="13.5" customHeight="1">
      <c r="A17" s="6" t="s">
        <v>33</v>
      </c>
      <c r="B17" s="23">
        <v>5</v>
      </c>
      <c r="C17" s="23">
        <v>2</v>
      </c>
      <c r="D17" s="6">
        <v>10</v>
      </c>
      <c r="E17" s="16" t="s">
        <v>48</v>
      </c>
      <c r="F17" s="79">
        <v>4.6341435185185192E-3</v>
      </c>
      <c r="G17" s="51">
        <f t="shared" si="0"/>
        <v>5.9641203703703766E-4</v>
      </c>
    </row>
    <row r="18" spans="1:7" ht="13.5" customHeight="1">
      <c r="A18" s="6" t="s">
        <v>32</v>
      </c>
      <c r="B18" s="23">
        <v>6</v>
      </c>
      <c r="C18" s="23">
        <v>2</v>
      </c>
      <c r="D18" s="6">
        <v>120</v>
      </c>
      <c r="E18" s="6" t="s">
        <v>36</v>
      </c>
      <c r="F18" s="79">
        <v>4.6569444444444436E-3</v>
      </c>
      <c r="G18" s="51">
        <f t="shared" si="0"/>
        <v>6.1921296296296204E-4</v>
      </c>
    </row>
    <row r="19" spans="1:7" ht="17.25" customHeight="1">
      <c r="A19" s="7" t="s">
        <v>51</v>
      </c>
      <c r="B19" s="23">
        <v>7</v>
      </c>
      <c r="C19" s="17">
        <v>1</v>
      </c>
      <c r="D19" s="7">
        <v>646</v>
      </c>
      <c r="E19" s="11" t="s">
        <v>57</v>
      </c>
      <c r="F19" s="54">
        <v>4.9184027777777776E-3</v>
      </c>
      <c r="G19" s="51">
        <f t="shared" si="0"/>
        <v>8.8067129629629606E-4</v>
      </c>
    </row>
    <row r="20" spans="1:7" ht="17.25" customHeight="1">
      <c r="A20" s="7" t="s">
        <v>20</v>
      </c>
      <c r="B20" s="23">
        <v>8</v>
      </c>
      <c r="C20" s="17">
        <v>2</v>
      </c>
      <c r="D20" s="7">
        <v>519</v>
      </c>
      <c r="E20" s="11" t="s">
        <v>35</v>
      </c>
      <c r="F20" s="54">
        <v>4.9253472222222225E-3</v>
      </c>
      <c r="G20" s="51">
        <f t="shared" si="0"/>
        <v>8.876157407407409E-4</v>
      </c>
    </row>
    <row r="21" spans="1:7" ht="17.25" customHeight="1">
      <c r="A21" s="7" t="s">
        <v>20</v>
      </c>
      <c r="B21" s="23">
        <v>9</v>
      </c>
      <c r="C21" s="17">
        <v>3</v>
      </c>
      <c r="D21" s="7">
        <v>518</v>
      </c>
      <c r="E21" s="11" t="s">
        <v>21</v>
      </c>
      <c r="F21" s="72">
        <v>4.9354166666666669E-3</v>
      </c>
      <c r="G21" s="51">
        <f t="shared" si="0"/>
        <v>8.9768518518518539E-4</v>
      </c>
    </row>
    <row r="22" spans="1:7" ht="17.25" customHeight="1">
      <c r="A22" s="7" t="s">
        <v>51</v>
      </c>
      <c r="B22" s="23">
        <v>10</v>
      </c>
      <c r="C22" s="17">
        <v>4</v>
      </c>
      <c r="D22" s="7">
        <v>565</v>
      </c>
      <c r="E22" s="11" t="s">
        <v>68</v>
      </c>
      <c r="F22" s="72">
        <v>4.9730324074074078E-3</v>
      </c>
      <c r="G22" s="51">
        <f t="shared" si="0"/>
        <v>9.3530092592592623E-4</v>
      </c>
    </row>
    <row r="23" spans="1:7" ht="17.25" customHeight="1">
      <c r="A23" s="7" t="s">
        <v>20</v>
      </c>
      <c r="B23" s="23">
        <v>11</v>
      </c>
      <c r="C23" s="17">
        <v>5</v>
      </c>
      <c r="D23" s="7">
        <v>464</v>
      </c>
      <c r="E23" s="11" t="s">
        <v>53</v>
      </c>
      <c r="F23" s="54">
        <v>4.986805555555556E-3</v>
      </c>
      <c r="G23" s="51">
        <f t="shared" si="0"/>
        <v>9.490740740740744E-4</v>
      </c>
    </row>
    <row r="24" spans="1:7" ht="17.25" customHeight="1">
      <c r="A24" s="7" t="s">
        <v>51</v>
      </c>
      <c r="B24" s="23">
        <v>12</v>
      </c>
      <c r="C24" s="17">
        <v>6</v>
      </c>
      <c r="D24" s="7">
        <v>569</v>
      </c>
      <c r="E24" s="11" t="s">
        <v>52</v>
      </c>
      <c r="F24" s="54">
        <v>4.9912037037037034E-3</v>
      </c>
      <c r="G24" s="51">
        <f t="shared" si="0"/>
        <v>9.5347222222222187E-4</v>
      </c>
    </row>
    <row r="25" spans="1:7" ht="17.25" customHeight="1">
      <c r="A25" s="7" t="s">
        <v>33</v>
      </c>
      <c r="B25" s="23">
        <v>13</v>
      </c>
      <c r="C25" s="17">
        <v>3</v>
      </c>
      <c r="D25" s="7">
        <v>122</v>
      </c>
      <c r="E25" s="11" t="s">
        <v>34</v>
      </c>
      <c r="F25" s="72">
        <v>5.0765046296296296E-3</v>
      </c>
      <c r="G25" s="51">
        <f t="shared" si="0"/>
        <v>1.038773148148148E-3</v>
      </c>
    </row>
    <row r="26" spans="1:7" ht="17.25" customHeight="1">
      <c r="A26" s="7" t="s">
        <v>41</v>
      </c>
      <c r="B26" s="23">
        <v>14</v>
      </c>
      <c r="C26" s="17">
        <v>1</v>
      </c>
      <c r="D26" s="7">
        <v>831</v>
      </c>
      <c r="E26" s="11" t="s">
        <v>42</v>
      </c>
      <c r="F26" s="72">
        <v>5.1340277777777782E-3</v>
      </c>
      <c r="G26" s="51">
        <f t="shared" si="0"/>
        <v>1.0962962962962966E-3</v>
      </c>
    </row>
    <row r="27" spans="1:7" ht="17.25" customHeight="1">
      <c r="A27" s="11" t="s">
        <v>31</v>
      </c>
      <c r="B27" s="23">
        <v>15</v>
      </c>
      <c r="C27" s="17">
        <v>2</v>
      </c>
      <c r="D27" s="7">
        <v>22</v>
      </c>
      <c r="E27" s="11" t="s">
        <v>47</v>
      </c>
      <c r="F27" s="54">
        <v>5.2031250000000003E-3</v>
      </c>
      <c r="G27" s="51">
        <f t="shared" si="0"/>
        <v>1.1653935185185187E-3</v>
      </c>
    </row>
    <row r="28" spans="1:7" ht="17.25" customHeight="1">
      <c r="A28" s="11" t="s">
        <v>5</v>
      </c>
      <c r="B28" s="23">
        <v>16</v>
      </c>
      <c r="C28" s="17">
        <v>1</v>
      </c>
      <c r="D28" s="7">
        <v>909</v>
      </c>
      <c r="E28" s="11" t="s">
        <v>62</v>
      </c>
      <c r="F28" s="54">
        <v>5.2598379629629627E-3</v>
      </c>
      <c r="G28" s="51">
        <f t="shared" si="0"/>
        <v>1.2221064814814811E-3</v>
      </c>
    </row>
    <row r="29" spans="1:7" ht="17.25" customHeight="1">
      <c r="A29" s="7" t="s">
        <v>51</v>
      </c>
      <c r="B29" s="23">
        <v>17</v>
      </c>
      <c r="C29" s="17">
        <v>7</v>
      </c>
      <c r="D29" s="7">
        <v>430</v>
      </c>
      <c r="E29" s="11" t="s">
        <v>55</v>
      </c>
      <c r="F29" s="54">
        <v>5.3065972222222221E-3</v>
      </c>
      <c r="G29" s="51">
        <f t="shared" si="0"/>
        <v>1.2688657407407405E-3</v>
      </c>
    </row>
    <row r="30" spans="1:7" ht="17.25" customHeight="1">
      <c r="A30" s="7" t="s">
        <v>5</v>
      </c>
      <c r="B30" s="23">
        <v>18</v>
      </c>
      <c r="C30" s="17">
        <v>2</v>
      </c>
      <c r="D30" s="7">
        <v>910</v>
      </c>
      <c r="E30" s="11" t="s">
        <v>63</v>
      </c>
      <c r="F30" s="54">
        <v>5.4508101851851861E-3</v>
      </c>
      <c r="G30" s="51">
        <f t="shared" si="0"/>
        <v>1.4130787037037046E-3</v>
      </c>
    </row>
    <row r="31" spans="1:7" ht="17.25" customHeight="1">
      <c r="A31" s="11" t="s">
        <v>5</v>
      </c>
      <c r="B31" s="23">
        <v>19</v>
      </c>
      <c r="C31" s="17">
        <v>3</v>
      </c>
      <c r="D31" s="7">
        <v>912</v>
      </c>
      <c r="E31" s="7" t="s">
        <v>64</v>
      </c>
      <c r="F31" s="54">
        <v>5.5040509259259261E-3</v>
      </c>
      <c r="G31" s="51">
        <f t="shared" si="0"/>
        <v>1.4663194444444446E-3</v>
      </c>
    </row>
    <row r="32" spans="1:7" ht="17.25" customHeight="1">
      <c r="A32" s="7" t="s">
        <v>33</v>
      </c>
      <c r="B32" s="23">
        <v>20</v>
      </c>
      <c r="C32" s="17">
        <v>4</v>
      </c>
      <c r="D32" s="7">
        <v>129</v>
      </c>
      <c r="E32" s="11" t="s">
        <v>49</v>
      </c>
      <c r="F32" s="72">
        <v>5.611111111111111E-3</v>
      </c>
      <c r="G32" s="51">
        <f t="shared" si="0"/>
        <v>1.5733796296296294E-3</v>
      </c>
    </row>
    <row r="33" spans="1:7" ht="17.25" customHeight="1">
      <c r="A33" s="7" t="s">
        <v>41</v>
      </c>
      <c r="B33" s="23">
        <v>21</v>
      </c>
      <c r="C33" s="17">
        <v>2</v>
      </c>
      <c r="D33" s="7">
        <v>830</v>
      </c>
      <c r="E33" s="11" t="s">
        <v>43</v>
      </c>
      <c r="F33" s="72">
        <v>5.6538194444444448E-3</v>
      </c>
      <c r="G33" s="51">
        <f t="shared" si="0"/>
        <v>1.6160879629629633E-3</v>
      </c>
    </row>
    <row r="34" spans="1:7" ht="17.25" customHeight="1">
      <c r="A34" s="7" t="s">
        <v>41</v>
      </c>
      <c r="B34" s="23">
        <v>22</v>
      </c>
      <c r="C34" s="17">
        <v>3</v>
      </c>
      <c r="D34" s="7">
        <v>812</v>
      </c>
      <c r="E34" s="11" t="s">
        <v>44</v>
      </c>
      <c r="F34" s="72">
        <v>5.6577546296296298E-3</v>
      </c>
      <c r="G34" s="51">
        <f t="shared" si="0"/>
        <v>1.6200231481481482E-3</v>
      </c>
    </row>
    <row r="35" spans="1:7" ht="17.25" customHeight="1">
      <c r="A35" s="7" t="s">
        <v>32</v>
      </c>
      <c r="B35" s="23">
        <v>23</v>
      </c>
      <c r="C35" s="17">
        <v>3</v>
      </c>
      <c r="D35" s="7">
        <v>133</v>
      </c>
      <c r="E35" s="7" t="s">
        <v>29</v>
      </c>
      <c r="F35" s="72">
        <v>5.6895833333333338E-3</v>
      </c>
      <c r="G35" s="51">
        <f t="shared" si="0"/>
        <v>1.6518518518518523E-3</v>
      </c>
    </row>
    <row r="36" spans="1:7" ht="17.25" customHeight="1">
      <c r="A36" s="11" t="s">
        <v>5</v>
      </c>
      <c r="B36" s="23">
        <v>24</v>
      </c>
      <c r="C36" s="17">
        <v>4</v>
      </c>
      <c r="D36" s="7">
        <v>866</v>
      </c>
      <c r="E36" s="11" t="s">
        <v>60</v>
      </c>
      <c r="F36" s="54">
        <v>5.7488425925925927E-3</v>
      </c>
      <c r="G36" s="51">
        <f t="shared" si="0"/>
        <v>1.7111111111111112E-3</v>
      </c>
    </row>
    <row r="37" spans="1:7" ht="17.25" customHeight="1">
      <c r="A37" s="7" t="s">
        <v>51</v>
      </c>
      <c r="B37" s="23">
        <v>25</v>
      </c>
      <c r="C37" s="17">
        <v>8</v>
      </c>
      <c r="D37" s="7">
        <v>648</v>
      </c>
      <c r="E37" s="11" t="s">
        <v>58</v>
      </c>
      <c r="F37" s="54">
        <v>5.8298611111111112E-3</v>
      </c>
      <c r="G37" s="51">
        <f t="shared" si="0"/>
        <v>1.7921296296296296E-3</v>
      </c>
    </row>
    <row r="38" spans="1:7" ht="17.25" customHeight="1">
      <c r="A38" s="11" t="s">
        <v>33</v>
      </c>
      <c r="B38" s="23">
        <v>26</v>
      </c>
      <c r="C38" s="17">
        <v>5</v>
      </c>
      <c r="D38" s="7">
        <v>46</v>
      </c>
      <c r="E38" s="11" t="s">
        <v>50</v>
      </c>
      <c r="F38" s="72">
        <v>5.8856481481481477E-3</v>
      </c>
      <c r="G38" s="51">
        <f t="shared" si="0"/>
        <v>1.8479166666666661E-3</v>
      </c>
    </row>
    <row r="39" spans="1:7" ht="17.25" customHeight="1">
      <c r="A39" s="7" t="s">
        <v>5</v>
      </c>
      <c r="B39" s="23">
        <v>27</v>
      </c>
      <c r="C39" s="17">
        <v>5</v>
      </c>
      <c r="D39" s="7">
        <v>908</v>
      </c>
      <c r="E39" s="7" t="s">
        <v>65</v>
      </c>
      <c r="F39" s="54">
        <v>6.0046296296296297E-3</v>
      </c>
      <c r="G39" s="51">
        <f t="shared" si="0"/>
        <v>1.9668981481481482E-3</v>
      </c>
    </row>
    <row r="40" spans="1:7" ht="17.25" customHeight="1">
      <c r="A40" s="11" t="s">
        <v>5</v>
      </c>
      <c r="B40" s="23">
        <v>28</v>
      </c>
      <c r="C40" s="17">
        <v>6</v>
      </c>
      <c r="D40" s="7">
        <v>869</v>
      </c>
      <c r="E40" s="7" t="s">
        <v>61</v>
      </c>
      <c r="F40" s="54">
        <v>6.0259259259259268E-3</v>
      </c>
      <c r="G40" s="51">
        <f t="shared" si="0"/>
        <v>1.9881944444444452E-3</v>
      </c>
    </row>
    <row r="41" spans="1:7" ht="17.25" customHeight="1">
      <c r="A41" s="7" t="s">
        <v>51</v>
      </c>
      <c r="B41" s="23">
        <v>29</v>
      </c>
      <c r="C41" s="17">
        <v>9</v>
      </c>
      <c r="D41" s="7">
        <v>647</v>
      </c>
      <c r="E41" s="11" t="s">
        <v>56</v>
      </c>
      <c r="F41" s="54">
        <v>6.0284722222222224E-3</v>
      </c>
      <c r="G41" s="51">
        <f t="shared" si="0"/>
        <v>1.9907407407407408E-3</v>
      </c>
    </row>
    <row r="42" spans="1:7" ht="17.25" customHeight="1">
      <c r="A42" s="7" t="s">
        <v>51</v>
      </c>
      <c r="B42" s="23">
        <v>30</v>
      </c>
      <c r="C42" s="17">
        <v>10</v>
      </c>
      <c r="D42" s="7">
        <v>553</v>
      </c>
      <c r="E42" s="11" t="s">
        <v>59</v>
      </c>
      <c r="F42" s="54">
        <v>6.5537037037037039E-3</v>
      </c>
      <c r="G42" s="51">
        <f t="shared" si="0"/>
        <v>2.5159722222222224E-3</v>
      </c>
    </row>
    <row r="43" spans="1:7" ht="17.25" customHeight="1">
      <c r="A43" s="7" t="s">
        <v>20</v>
      </c>
      <c r="B43" s="23">
        <v>31</v>
      </c>
      <c r="C43" s="17">
        <v>11</v>
      </c>
      <c r="D43" s="7">
        <v>559</v>
      </c>
      <c r="E43" s="11" t="s">
        <v>54</v>
      </c>
      <c r="F43" s="72">
        <v>2.7531250000000004E-2</v>
      </c>
      <c r="G43" s="51">
        <f t="shared" si="0"/>
        <v>2.3493518518518521E-2</v>
      </c>
    </row>
    <row r="44" spans="1:7" ht="17.25" customHeight="1">
      <c r="A44" s="7"/>
      <c r="B44" s="17"/>
      <c r="C44" s="17"/>
      <c r="D44" s="7"/>
      <c r="E44" s="11"/>
      <c r="F44" s="72"/>
      <c r="G44" s="15"/>
    </row>
    <row r="45" spans="1:7" ht="17.25" customHeight="1">
      <c r="B45" s="7"/>
      <c r="C45" s="7"/>
      <c r="D45" s="7"/>
      <c r="E45" s="11" t="s">
        <v>76</v>
      </c>
      <c r="F45" s="92">
        <f>F8/MIN(F7:F43)/24</f>
        <v>103.19325804047469</v>
      </c>
      <c r="G45" s="8"/>
    </row>
    <row r="46" spans="1:7">
      <c r="A46" s="7"/>
      <c r="B46" s="17"/>
      <c r="C46" s="7"/>
      <c r="D46" s="7"/>
      <c r="E46" s="7"/>
      <c r="F46" s="19"/>
      <c r="G46" s="8"/>
    </row>
    <row r="47" spans="1:7">
      <c r="A47" s="7"/>
      <c r="B47" s="17"/>
      <c r="C47" s="7"/>
      <c r="D47" s="11" t="s">
        <v>13</v>
      </c>
      <c r="E47" s="7"/>
      <c r="F47" s="19"/>
      <c r="G47" s="8"/>
    </row>
    <row r="48" spans="1:7">
      <c r="A48" s="9"/>
      <c r="B48" s="95"/>
      <c r="C48" s="9"/>
      <c r="D48" s="12" t="s">
        <v>72</v>
      </c>
      <c r="E48" s="9"/>
      <c r="F48" s="84"/>
      <c r="G48" s="10"/>
    </row>
  </sheetData>
  <sortState ref="B14:I50">
    <sortCondition ref="G14"/>
  </sortState>
  <phoneticPr fontId="0" type="noConversion"/>
  <pageMargins left="0.75" right="0.75" top="1" bottom="1" header="0" footer="0"/>
  <pageSetup scale="78" orientation="portrait" horizontalDpi="4294967293" verticalDpi="4294967293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61"/>
  <sheetViews>
    <sheetView tabSelected="1" view="pageBreakPreview" topLeftCell="A37" zoomScale="80" zoomScaleSheetLayoutView="80" workbookViewId="0">
      <selection activeCell="A40" sqref="A40"/>
    </sheetView>
  </sheetViews>
  <sheetFormatPr baseColWidth="10" defaultColWidth="11.42578125" defaultRowHeight="12.75"/>
  <cols>
    <col min="1" max="1" width="11.85546875" bestFit="1" customWidth="1"/>
    <col min="2" max="2" width="9.140625" style="18" customWidth="1"/>
    <col min="3" max="3" width="9.85546875" customWidth="1"/>
    <col min="4" max="4" width="34.7109375" customWidth="1"/>
    <col min="5" max="5" width="15.7109375" customWidth="1"/>
    <col min="6" max="6" width="9.5703125" bestFit="1" customWidth="1"/>
    <col min="7" max="7" width="13.28515625" customWidth="1"/>
    <col min="9" max="9" width="12.28515625" bestFit="1" customWidth="1"/>
  </cols>
  <sheetData>
    <row r="1" spans="1:13">
      <c r="B1"/>
      <c r="D1" s="18" t="s">
        <v>22</v>
      </c>
      <c r="F1" s="81"/>
    </row>
    <row r="2" spans="1:13">
      <c r="B2"/>
      <c r="D2" t="s">
        <v>40</v>
      </c>
      <c r="F2" s="81"/>
    </row>
    <row r="3" spans="1:13">
      <c r="B3"/>
      <c r="D3" s="5" t="s">
        <v>23</v>
      </c>
      <c r="F3" s="81"/>
    </row>
    <row r="4" spans="1:13">
      <c r="B4"/>
      <c r="D4" s="5" t="s">
        <v>11</v>
      </c>
      <c r="F4" s="81"/>
    </row>
    <row r="5" spans="1:13">
      <c r="B5"/>
      <c r="D5" s="5" t="s">
        <v>70</v>
      </c>
      <c r="F5" s="82" t="s">
        <v>78</v>
      </c>
    </row>
    <row r="6" spans="1:13">
      <c r="B6"/>
      <c r="D6" s="5" t="s">
        <v>77</v>
      </c>
      <c r="F6" s="81"/>
    </row>
    <row r="7" spans="1:13">
      <c r="E7" s="5" t="s">
        <v>8</v>
      </c>
    </row>
    <row r="8" spans="1:13">
      <c r="C8" s="5" t="s">
        <v>38</v>
      </c>
      <c r="E8" s="3">
        <v>12</v>
      </c>
      <c r="G8" s="4"/>
    </row>
    <row r="9" spans="1:13">
      <c r="C9" s="5"/>
      <c r="K9" s="18"/>
    </row>
    <row r="10" spans="1:13" ht="15.75">
      <c r="C10" t="s">
        <v>1</v>
      </c>
      <c r="E10" s="20" t="s">
        <v>9</v>
      </c>
      <c r="F10" s="20"/>
      <c r="K10" s="18"/>
    </row>
    <row r="11" spans="1:13">
      <c r="A11" s="42"/>
      <c r="B11" s="39"/>
      <c r="C11" s="38"/>
      <c r="D11" s="38" t="s">
        <v>0</v>
      </c>
      <c r="E11" s="44" t="s">
        <v>16</v>
      </c>
      <c r="F11" s="45"/>
      <c r="G11" s="44" t="s">
        <v>17</v>
      </c>
      <c r="H11" s="45"/>
      <c r="I11" s="44" t="s">
        <v>18</v>
      </c>
      <c r="J11" s="45"/>
      <c r="K11" s="44" t="s">
        <v>19</v>
      </c>
      <c r="L11" s="45"/>
      <c r="M11" s="43" t="s">
        <v>4</v>
      </c>
    </row>
    <row r="12" spans="1:13">
      <c r="A12" s="41"/>
      <c r="B12" s="35"/>
      <c r="C12" s="2"/>
      <c r="D12" s="2"/>
      <c r="E12" s="33" t="s">
        <v>26</v>
      </c>
      <c r="F12" s="28"/>
      <c r="G12" s="33" t="s">
        <v>26</v>
      </c>
      <c r="H12" s="28" t="s">
        <v>27</v>
      </c>
      <c r="I12" s="33" t="s">
        <v>26</v>
      </c>
      <c r="J12" s="28" t="s">
        <v>27</v>
      </c>
      <c r="K12" s="33" t="s">
        <v>26</v>
      </c>
      <c r="L12" s="28" t="s">
        <v>27</v>
      </c>
      <c r="M12" s="40"/>
    </row>
    <row r="13" spans="1:13">
      <c r="A13" s="1" t="s">
        <v>2</v>
      </c>
      <c r="B13" s="27" t="s">
        <v>6</v>
      </c>
      <c r="C13" s="1" t="s">
        <v>3</v>
      </c>
      <c r="D13" s="48" t="s">
        <v>10</v>
      </c>
      <c r="E13" s="55">
        <f>E8/E14/24</f>
        <v>75.716413986504236</v>
      </c>
      <c r="F13" s="56" t="s">
        <v>15</v>
      </c>
      <c r="G13" s="55">
        <f>E8/G14/24*2</f>
        <v>76.507571061719645</v>
      </c>
      <c r="H13" s="57">
        <f>E8/H14/24</f>
        <v>77.31543624161074</v>
      </c>
      <c r="I13" s="55">
        <f>E8/I14/24*3</f>
        <v>76.937689969604861</v>
      </c>
      <c r="J13" s="57">
        <f>E8/J14/24</f>
        <v>77.812601318491303</v>
      </c>
      <c r="K13" s="55">
        <f>E8/K14/24*4</f>
        <v>77.325123505405585</v>
      </c>
      <c r="L13" s="57">
        <f>E8/L14/24</f>
        <v>78.51119511485895</v>
      </c>
      <c r="M13" s="58"/>
    </row>
    <row r="14" spans="1:13" ht="28.5" customHeight="1">
      <c r="A14" s="11" t="s">
        <v>5</v>
      </c>
      <c r="B14" s="61">
        <v>1</v>
      </c>
      <c r="C14" s="17">
        <v>866</v>
      </c>
      <c r="D14" s="11" t="s">
        <v>60</v>
      </c>
      <c r="E14" s="49">
        <v>6.6035879629629639E-3</v>
      </c>
      <c r="F14" s="96"/>
      <c r="G14" s="49">
        <v>1.3070601851851852E-2</v>
      </c>
      <c r="H14" s="63">
        <f t="shared" ref="H14:H19" si="0">G14-E14</f>
        <v>6.4670138888888885E-3</v>
      </c>
      <c r="I14" s="49">
        <v>1.9496296296296296E-2</v>
      </c>
      <c r="J14" s="63">
        <f t="shared" ref="J14:J19" si="1">I14-G14</f>
        <v>6.4256944444444439E-3</v>
      </c>
      <c r="K14" s="36">
        <v>2.5864814814814816E-2</v>
      </c>
      <c r="L14" s="89">
        <f t="shared" ref="L14:L18" si="2">K14-I14</f>
        <v>6.3685185185185199E-3</v>
      </c>
      <c r="M14" s="34">
        <f>K14-K$14</f>
        <v>0</v>
      </c>
    </row>
    <row r="15" spans="1:13" ht="28.5" customHeight="1">
      <c r="A15" s="11" t="s">
        <v>5</v>
      </c>
      <c r="B15" s="61">
        <v>2</v>
      </c>
      <c r="C15" s="17">
        <v>912</v>
      </c>
      <c r="D15" s="7" t="s">
        <v>64</v>
      </c>
      <c r="E15" s="33">
        <v>6.4361111111111112E-3</v>
      </c>
      <c r="F15" s="97"/>
      <c r="G15" s="33">
        <v>1.3077777777777778E-2</v>
      </c>
      <c r="H15" s="50">
        <f t="shared" si="0"/>
        <v>6.6416666666666672E-3</v>
      </c>
      <c r="I15" s="33">
        <v>1.9606828703703703E-2</v>
      </c>
      <c r="J15" s="50">
        <f t="shared" si="1"/>
        <v>6.5290509259259243E-3</v>
      </c>
      <c r="K15" s="32">
        <v>2.6081944444444446E-2</v>
      </c>
      <c r="L15" s="52">
        <f t="shared" si="2"/>
        <v>6.4751157407407431E-3</v>
      </c>
      <c r="M15" s="34">
        <f>K15-K$14</f>
        <v>2.1712962962962962E-4</v>
      </c>
    </row>
    <row r="16" spans="1:13" ht="28.5" customHeight="1">
      <c r="A16" s="11" t="s">
        <v>5</v>
      </c>
      <c r="B16" s="61">
        <v>3</v>
      </c>
      <c r="C16" s="17">
        <v>869</v>
      </c>
      <c r="D16" s="11" t="s">
        <v>61</v>
      </c>
      <c r="E16" s="33">
        <v>6.893981481481481E-3</v>
      </c>
      <c r="F16" s="97"/>
      <c r="G16" s="33">
        <v>1.4200462962962963E-2</v>
      </c>
      <c r="H16" s="50">
        <f t="shared" si="0"/>
        <v>7.3064814814814824E-3</v>
      </c>
      <c r="I16" s="33">
        <v>2.0402893518518518E-2</v>
      </c>
      <c r="J16" s="50">
        <f t="shared" si="1"/>
        <v>6.2024305555555548E-3</v>
      </c>
      <c r="K16" s="32">
        <v>2.704988425925926E-2</v>
      </c>
      <c r="L16" s="52">
        <f t="shared" si="2"/>
        <v>6.6469907407407415E-3</v>
      </c>
      <c r="M16" s="34">
        <f>K16-K$14</f>
        <v>1.1850694444444435E-3</v>
      </c>
    </row>
    <row r="17" spans="1:13" ht="28.5" customHeight="1">
      <c r="A17" s="11" t="s">
        <v>5</v>
      </c>
      <c r="B17" s="61">
        <v>4</v>
      </c>
      <c r="C17" s="17">
        <v>910</v>
      </c>
      <c r="D17" s="11" t="s">
        <v>63</v>
      </c>
      <c r="E17" s="33">
        <v>6.8126157407407415E-3</v>
      </c>
      <c r="F17" s="97"/>
      <c r="G17" s="33">
        <v>1.3973032407407408E-2</v>
      </c>
      <c r="H17" s="50">
        <f t="shared" si="0"/>
        <v>7.1604166666666665E-3</v>
      </c>
      <c r="I17" s="33">
        <v>2.0788078703703704E-2</v>
      </c>
      <c r="J17" s="50">
        <f t="shared" si="1"/>
        <v>6.8150462962962965E-3</v>
      </c>
      <c r="K17" s="32">
        <v>2.7769560185185185E-2</v>
      </c>
      <c r="L17" s="52">
        <f t="shared" si="2"/>
        <v>6.9814814814814809E-3</v>
      </c>
      <c r="M17" s="34">
        <f>K17-K$14</f>
        <v>1.9047453703703691E-3</v>
      </c>
    </row>
    <row r="18" spans="1:13" ht="28.5" customHeight="1">
      <c r="A18" s="11" t="s">
        <v>5</v>
      </c>
      <c r="B18" s="61">
        <v>5</v>
      </c>
      <c r="C18" s="17">
        <v>908</v>
      </c>
      <c r="D18" s="7" t="s">
        <v>65</v>
      </c>
      <c r="E18" s="33">
        <v>7.0028935185185185E-3</v>
      </c>
      <c r="F18" s="97"/>
      <c r="G18" s="33">
        <v>1.5503703703703702E-2</v>
      </c>
      <c r="H18" s="50">
        <f t="shared" si="0"/>
        <v>8.5008101851851842E-3</v>
      </c>
      <c r="I18" s="33">
        <v>2.2412268518518515E-2</v>
      </c>
      <c r="J18" s="50">
        <f t="shared" si="1"/>
        <v>6.9085648148148136E-3</v>
      </c>
      <c r="K18" s="32">
        <v>2.9296412037037037E-2</v>
      </c>
      <c r="L18" s="52">
        <f t="shared" si="2"/>
        <v>6.8841435185185221E-3</v>
      </c>
      <c r="M18" s="34">
        <f>K18-K$14</f>
        <v>3.4315972222222213E-3</v>
      </c>
    </row>
    <row r="19" spans="1:13" ht="28.5" customHeight="1">
      <c r="A19" s="60" t="s">
        <v>5</v>
      </c>
      <c r="B19" s="61" t="s">
        <v>14</v>
      </c>
      <c r="C19" s="17">
        <v>909</v>
      </c>
      <c r="D19" s="7" t="s">
        <v>62</v>
      </c>
      <c r="E19" s="33">
        <v>6.6100694444444436E-3</v>
      </c>
      <c r="F19" s="97"/>
      <c r="G19" s="33">
        <v>1.3070949074074073E-2</v>
      </c>
      <c r="H19" s="50">
        <f t="shared" si="0"/>
        <v>6.4608796296296298E-3</v>
      </c>
      <c r="I19" s="33">
        <v>1.9550578703703702E-2</v>
      </c>
      <c r="J19" s="50">
        <f t="shared" si="1"/>
        <v>6.4796296296296286E-3</v>
      </c>
      <c r="K19" s="32"/>
      <c r="L19" s="52"/>
      <c r="M19" s="34"/>
    </row>
    <row r="20" spans="1:13" ht="28.5" customHeight="1">
      <c r="A20" s="11"/>
      <c r="B20" s="61"/>
      <c r="C20" s="7"/>
      <c r="D20" s="7"/>
      <c r="E20" s="33"/>
      <c r="F20" s="97"/>
      <c r="G20" s="33"/>
      <c r="H20" s="50"/>
      <c r="I20" s="33"/>
      <c r="J20" s="50"/>
      <c r="K20" s="32"/>
      <c r="L20" s="31"/>
      <c r="M20" s="34"/>
    </row>
    <row r="21" spans="1:13">
      <c r="A21" s="42"/>
      <c r="B21" s="39"/>
      <c r="C21" s="38"/>
      <c r="D21" s="38" t="s">
        <v>0</v>
      </c>
      <c r="E21" s="98" t="s">
        <v>16</v>
      </c>
      <c r="F21" s="98"/>
      <c r="G21" s="98" t="s">
        <v>17</v>
      </c>
      <c r="H21" s="98"/>
      <c r="I21" s="98" t="s">
        <v>18</v>
      </c>
      <c r="J21" s="98"/>
      <c r="K21" s="39" t="s">
        <v>19</v>
      </c>
      <c r="L21" s="98"/>
      <c r="M21" s="87" t="s">
        <v>4</v>
      </c>
    </row>
    <row r="22" spans="1:13">
      <c r="A22" s="47" t="s">
        <v>2</v>
      </c>
      <c r="B22" s="27" t="s">
        <v>6</v>
      </c>
      <c r="C22" s="1" t="s">
        <v>3</v>
      </c>
      <c r="D22" s="48" t="s">
        <v>10</v>
      </c>
      <c r="E22" s="48" t="s">
        <v>26</v>
      </c>
      <c r="F22" s="48"/>
      <c r="G22" s="48" t="s">
        <v>26</v>
      </c>
      <c r="H22" s="48" t="s">
        <v>27</v>
      </c>
      <c r="I22" s="48" t="s">
        <v>26</v>
      </c>
      <c r="J22" s="48" t="s">
        <v>27</v>
      </c>
      <c r="K22" s="27" t="s">
        <v>26</v>
      </c>
      <c r="L22" s="48" t="s">
        <v>27</v>
      </c>
      <c r="M22" s="88"/>
    </row>
    <row r="23" spans="1:13" ht="28.5" customHeight="1">
      <c r="A23" s="7" t="s">
        <v>41</v>
      </c>
      <c r="B23" s="61">
        <v>1</v>
      </c>
      <c r="C23" s="17">
        <v>831</v>
      </c>
      <c r="D23" s="11" t="s">
        <v>42</v>
      </c>
      <c r="E23" s="49">
        <v>6.2400462962962965E-3</v>
      </c>
      <c r="F23" s="96"/>
      <c r="G23" s="49">
        <v>1.234224537037037E-2</v>
      </c>
      <c r="H23" s="63">
        <f>G23-E23</f>
        <v>6.1021990740740733E-3</v>
      </c>
      <c r="I23" s="49">
        <v>1.8389467592592593E-2</v>
      </c>
      <c r="J23" s="63">
        <f>I23-G23</f>
        <v>6.0472222222222229E-3</v>
      </c>
      <c r="K23" s="36">
        <v>2.4405092592592589E-2</v>
      </c>
      <c r="L23" s="89">
        <f>K23-I23</f>
        <v>6.0156249999999967E-3</v>
      </c>
      <c r="M23" s="37">
        <f>K23-K$23</f>
        <v>0</v>
      </c>
    </row>
    <row r="24" spans="1:13" ht="28.5" customHeight="1">
      <c r="A24" s="7" t="s">
        <v>41</v>
      </c>
      <c r="B24" s="61">
        <v>2</v>
      </c>
      <c r="C24" s="17">
        <v>830</v>
      </c>
      <c r="D24" s="11" t="s">
        <v>43</v>
      </c>
      <c r="E24" s="33">
        <v>7.0620370370370377E-3</v>
      </c>
      <c r="F24" s="97"/>
      <c r="G24" s="33">
        <v>1.4218055555555555E-2</v>
      </c>
      <c r="H24" s="50">
        <f>G24-E24</f>
        <v>7.1560185185185173E-3</v>
      </c>
      <c r="I24" s="33">
        <v>2.1207407407407407E-2</v>
      </c>
      <c r="J24" s="50">
        <f>I24-G24</f>
        <v>6.9893518518518525E-3</v>
      </c>
      <c r="K24" s="32">
        <v>2.8097916666666667E-2</v>
      </c>
      <c r="L24" s="52">
        <f>K24-I24</f>
        <v>6.8905092592592594E-3</v>
      </c>
      <c r="M24" s="34">
        <f>K24-K$23</f>
        <v>3.6928240740740775E-3</v>
      </c>
    </row>
    <row r="25" spans="1:13" ht="28.5" customHeight="1">
      <c r="A25" s="7" t="s">
        <v>41</v>
      </c>
      <c r="B25" s="61" t="s">
        <v>14</v>
      </c>
      <c r="C25" s="17">
        <v>812</v>
      </c>
      <c r="D25" s="11" t="s">
        <v>44</v>
      </c>
      <c r="E25" s="33">
        <v>6.7297453703703712E-3</v>
      </c>
      <c r="F25" s="97"/>
      <c r="G25" s="33">
        <v>1.3392592592592593E-2</v>
      </c>
      <c r="H25" s="50">
        <f>G25-E25</f>
        <v>6.6628472222222219E-3</v>
      </c>
      <c r="I25" s="33">
        <v>1.9996875000000001E-2</v>
      </c>
      <c r="J25" s="50">
        <f>I25-G25</f>
        <v>6.6042824074074077E-3</v>
      </c>
      <c r="K25" s="32"/>
      <c r="L25" s="52"/>
      <c r="M25" s="34"/>
    </row>
    <row r="26" spans="1:13" ht="28.5" customHeight="1">
      <c r="A26" s="7" t="s">
        <v>45</v>
      </c>
      <c r="B26" s="61" t="s">
        <v>14</v>
      </c>
      <c r="C26" s="17">
        <v>811</v>
      </c>
      <c r="D26" s="11" t="s">
        <v>71</v>
      </c>
      <c r="E26" s="33"/>
      <c r="F26" s="97"/>
      <c r="G26" s="33"/>
      <c r="H26" s="50">
        <f>G26-E26</f>
        <v>0</v>
      </c>
      <c r="I26" s="33"/>
      <c r="J26" s="50">
        <f>I26-G26</f>
        <v>0</v>
      </c>
      <c r="K26" s="32"/>
      <c r="L26" s="52">
        <f>K26-I26</f>
        <v>0</v>
      </c>
      <c r="M26" s="34"/>
    </row>
    <row r="27" spans="1:13" ht="28.5" customHeight="1">
      <c r="A27" s="6"/>
      <c r="B27" s="62"/>
      <c r="C27" s="6"/>
      <c r="D27" s="16"/>
      <c r="E27" s="49"/>
      <c r="F27" s="96"/>
      <c r="G27" s="49"/>
      <c r="H27" s="89"/>
      <c r="I27" s="49"/>
      <c r="J27" s="89"/>
      <c r="K27" s="36"/>
      <c r="L27" s="89"/>
      <c r="M27" s="34"/>
    </row>
    <row r="28" spans="1:13" ht="28.5" customHeight="1">
      <c r="A28" s="7"/>
      <c r="B28" s="61"/>
      <c r="C28" s="7"/>
      <c r="D28" s="11"/>
      <c r="E28" s="33"/>
      <c r="F28" s="97"/>
      <c r="G28" s="33"/>
      <c r="H28" s="50"/>
      <c r="I28" s="33"/>
      <c r="J28" s="50"/>
      <c r="K28" s="32"/>
      <c r="L28" s="31"/>
      <c r="M28" s="37"/>
    </row>
    <row r="29" spans="1:13">
      <c r="A29" s="42"/>
      <c r="B29" s="39"/>
      <c r="C29" s="38"/>
      <c r="D29" s="38" t="s">
        <v>0</v>
      </c>
      <c r="E29" s="98" t="s">
        <v>16</v>
      </c>
      <c r="F29" s="98"/>
      <c r="G29" s="98" t="s">
        <v>17</v>
      </c>
      <c r="H29" s="98"/>
      <c r="I29" s="98" t="s">
        <v>18</v>
      </c>
      <c r="J29" s="98"/>
      <c r="K29" s="39" t="s">
        <v>19</v>
      </c>
      <c r="L29" s="98"/>
      <c r="M29" s="87" t="s">
        <v>4</v>
      </c>
    </row>
    <row r="30" spans="1:13">
      <c r="A30" s="47" t="s">
        <v>2</v>
      </c>
      <c r="B30" s="27" t="s">
        <v>6</v>
      </c>
      <c r="C30" s="1" t="s">
        <v>3</v>
      </c>
      <c r="D30" s="48" t="s">
        <v>10</v>
      </c>
      <c r="E30" s="48" t="s">
        <v>26</v>
      </c>
      <c r="F30" s="48"/>
      <c r="G30" s="48" t="s">
        <v>26</v>
      </c>
      <c r="H30" s="48" t="s">
        <v>27</v>
      </c>
      <c r="I30" s="48" t="s">
        <v>26</v>
      </c>
      <c r="J30" s="48" t="s">
        <v>27</v>
      </c>
      <c r="K30" s="27" t="s">
        <v>26</v>
      </c>
      <c r="L30" s="48" t="s">
        <v>27</v>
      </c>
      <c r="M30" s="88"/>
    </row>
    <row r="31" spans="1:13" ht="28.5" customHeight="1">
      <c r="A31" s="7" t="s">
        <v>33</v>
      </c>
      <c r="B31" s="61">
        <v>1</v>
      </c>
      <c r="C31" s="17">
        <v>10</v>
      </c>
      <c r="D31" s="11" t="s">
        <v>48</v>
      </c>
      <c r="E31" s="49">
        <v>5.665509259259259E-3</v>
      </c>
      <c r="F31" s="96"/>
      <c r="G31" s="49">
        <v>1.1212384259259259E-2</v>
      </c>
      <c r="H31" s="63">
        <f>G31-E31</f>
        <v>5.5468749999999997E-3</v>
      </c>
      <c r="I31" s="49">
        <v>1.6719444444444443E-2</v>
      </c>
      <c r="J31" s="63">
        <f>I31-G31</f>
        <v>5.5070601851851843E-3</v>
      </c>
      <c r="K31" s="36">
        <v>2.2217476851851853E-2</v>
      </c>
      <c r="L31" s="89">
        <f>K31-I31</f>
        <v>5.4980324074074098E-3</v>
      </c>
      <c r="M31" s="85">
        <f>K31-K$31</f>
        <v>0</v>
      </c>
    </row>
    <row r="32" spans="1:13" ht="28.5" customHeight="1">
      <c r="A32" s="7" t="s">
        <v>33</v>
      </c>
      <c r="B32" s="61">
        <v>2</v>
      </c>
      <c r="C32" s="17">
        <v>129</v>
      </c>
      <c r="D32" s="11" t="s">
        <v>49</v>
      </c>
      <c r="E32" s="49">
        <v>6.4959490740740741E-3</v>
      </c>
      <c r="F32" s="96"/>
      <c r="G32" s="49">
        <v>1.2762962962962964E-2</v>
      </c>
      <c r="H32" s="63">
        <f>G32-E32</f>
        <v>6.2670138888888897E-3</v>
      </c>
      <c r="I32" s="49">
        <v>1.9118171296296296E-2</v>
      </c>
      <c r="J32" s="63">
        <f>I32-G32</f>
        <v>6.3552083333333325E-3</v>
      </c>
      <c r="K32" s="36">
        <v>2.5804398148148149E-2</v>
      </c>
      <c r="L32" s="89">
        <f>K32-I32</f>
        <v>6.6862268518518529E-3</v>
      </c>
      <c r="M32" s="46">
        <f>K32-K$31</f>
        <v>3.5869212962962964E-3</v>
      </c>
    </row>
    <row r="33" spans="1:13" ht="28.5" customHeight="1">
      <c r="A33" s="7" t="s">
        <v>33</v>
      </c>
      <c r="B33" s="61">
        <v>3</v>
      </c>
      <c r="C33" s="17">
        <v>122</v>
      </c>
      <c r="D33" s="11" t="s">
        <v>34</v>
      </c>
      <c r="E33" s="49">
        <v>6.4025462962962959E-3</v>
      </c>
      <c r="F33" s="96"/>
      <c r="G33" s="49">
        <v>1.2619675925925928E-2</v>
      </c>
      <c r="H33" s="63">
        <f>G33-E33</f>
        <v>6.2171296296296323E-3</v>
      </c>
      <c r="I33" s="49">
        <v>2.0686458333333334E-2</v>
      </c>
      <c r="J33" s="63">
        <f>I33-G33</f>
        <v>8.0667824074074062E-3</v>
      </c>
      <c r="K33" s="36">
        <v>3.141967592592592E-2</v>
      </c>
      <c r="L33" s="89">
        <f>K33-I33</f>
        <v>1.0733217592592586E-2</v>
      </c>
      <c r="M33" s="46">
        <f>K33-K$31</f>
        <v>9.2021990740740675E-3</v>
      </c>
    </row>
    <row r="34" spans="1:13" ht="28.5" customHeight="1">
      <c r="A34" s="7" t="s">
        <v>33</v>
      </c>
      <c r="B34" s="61" t="s">
        <v>14</v>
      </c>
      <c r="C34" s="17">
        <v>109</v>
      </c>
      <c r="D34" s="11" t="s">
        <v>28</v>
      </c>
      <c r="E34" s="33">
        <v>5.4083333333333336E-3</v>
      </c>
      <c r="F34" s="97"/>
      <c r="G34" s="33">
        <v>1.077800925925926E-2</v>
      </c>
      <c r="H34" s="50">
        <f>G34-E34</f>
        <v>5.3696759259259262E-3</v>
      </c>
      <c r="I34" s="33"/>
      <c r="J34" s="50">
        <f>I34-G34</f>
        <v>-1.077800925925926E-2</v>
      </c>
      <c r="K34" s="32"/>
      <c r="L34" s="52">
        <f>K34-I34</f>
        <v>0</v>
      </c>
      <c r="M34" s="34"/>
    </row>
    <row r="35" spans="1:13" ht="28.5" customHeight="1">
      <c r="A35" s="7" t="s">
        <v>33</v>
      </c>
      <c r="B35" s="61" t="s">
        <v>14</v>
      </c>
      <c r="C35" s="17">
        <v>46</v>
      </c>
      <c r="D35" s="11" t="s">
        <v>50</v>
      </c>
      <c r="E35" s="33"/>
      <c r="F35" s="97"/>
      <c r="G35" s="33"/>
      <c r="H35" s="50">
        <f t="shared" ref="H35" si="3">G35-E35</f>
        <v>0</v>
      </c>
      <c r="I35" s="33"/>
      <c r="J35" s="50">
        <f t="shared" ref="J35" si="4">I35-G35</f>
        <v>0</v>
      </c>
      <c r="K35" s="32"/>
      <c r="L35" s="52">
        <f t="shared" ref="L35" si="5">K35-I35</f>
        <v>0</v>
      </c>
      <c r="M35" s="34"/>
    </row>
    <row r="36" spans="1:13" ht="28.5" customHeight="1">
      <c r="A36" s="11"/>
      <c r="B36" s="61"/>
      <c r="C36" s="7"/>
      <c r="D36" s="11"/>
      <c r="E36" s="33"/>
      <c r="F36" s="97"/>
      <c r="G36" s="33"/>
      <c r="H36" s="50"/>
      <c r="I36" s="33"/>
      <c r="J36" s="50"/>
      <c r="K36" s="32"/>
      <c r="L36" s="52"/>
      <c r="M36" s="34"/>
    </row>
    <row r="37" spans="1:13">
      <c r="A37" s="42"/>
      <c r="B37" s="39"/>
      <c r="C37" s="38"/>
      <c r="D37" s="38" t="s">
        <v>0</v>
      </c>
      <c r="E37" s="98" t="s">
        <v>16</v>
      </c>
      <c r="F37" s="98"/>
      <c r="G37" s="98" t="s">
        <v>17</v>
      </c>
      <c r="H37" s="98"/>
      <c r="I37" s="98" t="s">
        <v>18</v>
      </c>
      <c r="J37" s="98"/>
      <c r="K37" s="39" t="s">
        <v>19</v>
      </c>
      <c r="L37" s="98"/>
      <c r="M37" s="87" t="s">
        <v>4</v>
      </c>
    </row>
    <row r="38" spans="1:13">
      <c r="A38" s="47" t="s">
        <v>2</v>
      </c>
      <c r="B38" s="27" t="s">
        <v>6</v>
      </c>
      <c r="C38" s="1" t="s">
        <v>3</v>
      </c>
      <c r="D38" s="48" t="s">
        <v>10</v>
      </c>
      <c r="E38" s="48" t="s">
        <v>26</v>
      </c>
      <c r="F38" s="48"/>
      <c r="G38" s="48" t="s">
        <v>26</v>
      </c>
      <c r="H38" s="48" t="s">
        <v>27</v>
      </c>
      <c r="I38" s="48" t="s">
        <v>26</v>
      </c>
      <c r="J38" s="48" t="s">
        <v>27</v>
      </c>
      <c r="K38" s="27" t="s">
        <v>26</v>
      </c>
      <c r="L38" s="48" t="s">
        <v>27</v>
      </c>
      <c r="M38" s="88"/>
    </row>
    <row r="39" spans="1:13" ht="28.5" customHeight="1">
      <c r="A39" s="7" t="s">
        <v>20</v>
      </c>
      <c r="B39" s="61">
        <v>1</v>
      </c>
      <c r="C39" s="17">
        <v>519</v>
      </c>
      <c r="D39" s="11" t="s">
        <v>35</v>
      </c>
      <c r="E39" s="49">
        <v>5.8108796296296302E-3</v>
      </c>
      <c r="F39" s="96"/>
      <c r="G39" s="49">
        <v>1.1683680555555555E-2</v>
      </c>
      <c r="H39" s="63">
        <f t="shared" ref="H39:H49" si="6">G39-E39</f>
        <v>5.8728009259259245E-3</v>
      </c>
      <c r="I39" s="49">
        <v>1.7768402777777779E-2</v>
      </c>
      <c r="J39" s="63">
        <f t="shared" ref="J39:J49" si="7">I39-G39</f>
        <v>6.084722222222224E-3</v>
      </c>
      <c r="K39" s="36">
        <v>2.3613310185185185E-2</v>
      </c>
      <c r="L39" s="89">
        <f t="shared" ref="L39:L49" si="8">K39-I39</f>
        <v>5.8449074074074063E-3</v>
      </c>
      <c r="M39" s="37">
        <f>K39-K$39</f>
        <v>0</v>
      </c>
    </row>
    <row r="40" spans="1:13" ht="28.5" customHeight="1">
      <c r="A40" s="11" t="s">
        <v>20</v>
      </c>
      <c r="B40" s="61">
        <v>2</v>
      </c>
      <c r="C40" s="17">
        <v>518</v>
      </c>
      <c r="D40" s="11" t="s">
        <v>21</v>
      </c>
      <c r="E40" s="33">
        <v>6.0120370370370371E-3</v>
      </c>
      <c r="F40" s="97"/>
      <c r="G40" s="99">
        <v>1.1918518518518518E-2</v>
      </c>
      <c r="H40" s="100">
        <f t="shared" si="6"/>
        <v>5.9064814814814804E-3</v>
      </c>
      <c r="I40" s="99">
        <v>1.7766550925925929E-2</v>
      </c>
      <c r="J40" s="100">
        <f t="shared" si="7"/>
        <v>5.8480324074074112E-3</v>
      </c>
      <c r="K40" s="32">
        <v>2.3759490740740741E-2</v>
      </c>
      <c r="L40" s="52">
        <f t="shared" si="8"/>
        <v>5.9929398148148121E-3</v>
      </c>
      <c r="M40" s="34">
        <f t="shared" ref="M40:M49" si="9">K40-K$39</f>
        <v>1.4618055555555565E-4</v>
      </c>
    </row>
    <row r="41" spans="1:13" ht="28.5" customHeight="1">
      <c r="A41" s="11" t="s">
        <v>20</v>
      </c>
      <c r="B41" s="61">
        <v>3</v>
      </c>
      <c r="C41" s="17">
        <v>464</v>
      </c>
      <c r="D41" s="11" t="s">
        <v>53</v>
      </c>
      <c r="E41" s="33">
        <v>6.1361111111111121E-3</v>
      </c>
      <c r="F41" s="97"/>
      <c r="G41" s="33">
        <v>1.2143402777777777E-2</v>
      </c>
      <c r="H41" s="50">
        <f t="shared" si="6"/>
        <v>6.0072916666666651E-3</v>
      </c>
      <c r="I41" s="33">
        <v>1.8148148148148146E-2</v>
      </c>
      <c r="J41" s="50">
        <f t="shared" si="7"/>
        <v>6.0047453703703686E-3</v>
      </c>
      <c r="K41" s="32">
        <v>2.4096527777777776E-2</v>
      </c>
      <c r="L41" s="52">
        <f t="shared" si="8"/>
        <v>5.9483796296296299E-3</v>
      </c>
      <c r="M41" s="34">
        <f t="shared" si="9"/>
        <v>4.8321759259259064E-4</v>
      </c>
    </row>
    <row r="42" spans="1:13" ht="28.5" customHeight="1">
      <c r="A42" s="7" t="s">
        <v>51</v>
      </c>
      <c r="B42" s="61">
        <v>4</v>
      </c>
      <c r="C42" s="17">
        <v>565</v>
      </c>
      <c r="D42" s="11" t="s">
        <v>68</v>
      </c>
      <c r="E42" s="33">
        <v>6.3299768518518514E-3</v>
      </c>
      <c r="F42" s="97"/>
      <c r="G42" s="33">
        <v>1.2509143518518518E-2</v>
      </c>
      <c r="H42" s="50">
        <f t="shared" si="6"/>
        <v>6.179166666666667E-3</v>
      </c>
      <c r="I42" s="33">
        <v>1.8501851851851853E-2</v>
      </c>
      <c r="J42" s="50">
        <f t="shared" si="7"/>
        <v>5.9927083333333343E-3</v>
      </c>
      <c r="K42" s="32">
        <v>2.4538888888888888E-2</v>
      </c>
      <c r="L42" s="52">
        <f t="shared" si="8"/>
        <v>6.0370370370370352E-3</v>
      </c>
      <c r="M42" s="34">
        <f t="shared" si="9"/>
        <v>9.2557870370370277E-4</v>
      </c>
    </row>
    <row r="43" spans="1:13" ht="28.5" customHeight="1">
      <c r="A43" s="7" t="s">
        <v>51</v>
      </c>
      <c r="B43" s="61">
        <v>5</v>
      </c>
      <c r="C43" s="17">
        <v>430</v>
      </c>
      <c r="D43" s="7" t="s">
        <v>55</v>
      </c>
      <c r="E43" s="33">
        <v>6.3439814814814817E-3</v>
      </c>
      <c r="F43" s="97"/>
      <c r="G43" s="33">
        <v>1.2461805555555554E-2</v>
      </c>
      <c r="H43" s="50">
        <f t="shared" si="6"/>
        <v>6.1178240740740724E-3</v>
      </c>
      <c r="I43" s="33">
        <v>1.8812615740740741E-2</v>
      </c>
      <c r="J43" s="50">
        <f t="shared" si="7"/>
        <v>6.3508101851851868E-3</v>
      </c>
      <c r="K43" s="32">
        <v>2.4936689814814814E-2</v>
      </c>
      <c r="L43" s="52">
        <f t="shared" si="8"/>
        <v>6.1240740740740734E-3</v>
      </c>
      <c r="M43" s="34">
        <f t="shared" si="9"/>
        <v>1.3233796296296292E-3</v>
      </c>
    </row>
    <row r="44" spans="1:13" ht="28.5" customHeight="1">
      <c r="A44" s="11" t="s">
        <v>20</v>
      </c>
      <c r="B44" s="61">
        <v>6</v>
      </c>
      <c r="C44" s="17">
        <v>559</v>
      </c>
      <c r="D44" s="11" t="s">
        <v>54</v>
      </c>
      <c r="E44" s="33">
        <v>6.4788194444444442E-3</v>
      </c>
      <c r="F44" s="97"/>
      <c r="G44" s="33">
        <v>1.2670833333333333E-2</v>
      </c>
      <c r="H44" s="50">
        <f t="shared" si="6"/>
        <v>6.1920138888888884E-3</v>
      </c>
      <c r="I44" s="33">
        <v>1.8996296296296296E-2</v>
      </c>
      <c r="J44" s="50">
        <f t="shared" si="7"/>
        <v>6.3254629629629633E-3</v>
      </c>
      <c r="K44" s="32">
        <v>2.5086458333333329E-2</v>
      </c>
      <c r="L44" s="52">
        <f t="shared" si="8"/>
        <v>6.0901620370370328E-3</v>
      </c>
      <c r="M44" s="34">
        <f t="shared" si="9"/>
        <v>1.4731481481481436E-3</v>
      </c>
    </row>
    <row r="45" spans="1:13" ht="28.5" customHeight="1">
      <c r="A45" s="11" t="s">
        <v>51</v>
      </c>
      <c r="B45" s="61">
        <v>7</v>
      </c>
      <c r="C45" s="17">
        <v>646</v>
      </c>
      <c r="D45" s="11" t="s">
        <v>57</v>
      </c>
      <c r="E45" s="49">
        <v>6.0630787037037033E-3</v>
      </c>
      <c r="F45" s="96"/>
      <c r="G45" s="49">
        <v>1.2189351851851852E-2</v>
      </c>
      <c r="H45" s="63">
        <f t="shared" si="6"/>
        <v>6.1262731481481489E-3</v>
      </c>
      <c r="I45" s="49">
        <v>1.8391203703703705E-2</v>
      </c>
      <c r="J45" s="63">
        <f t="shared" si="7"/>
        <v>6.2018518518518525E-3</v>
      </c>
      <c r="K45" s="36">
        <v>2.5096643518518522E-2</v>
      </c>
      <c r="L45" s="89">
        <f t="shared" si="8"/>
        <v>6.7054398148148169E-3</v>
      </c>
      <c r="M45" s="37">
        <f t="shared" si="9"/>
        <v>1.4833333333333365E-3</v>
      </c>
    </row>
    <row r="46" spans="1:13" ht="28.5" customHeight="1">
      <c r="A46" s="7" t="s">
        <v>51</v>
      </c>
      <c r="B46" s="61">
        <v>8</v>
      </c>
      <c r="C46" s="17">
        <v>648</v>
      </c>
      <c r="D46" s="7" t="s">
        <v>58</v>
      </c>
      <c r="E46" s="33">
        <v>7.5947916666666672E-3</v>
      </c>
      <c r="F46" s="97"/>
      <c r="G46" s="33">
        <v>1.5686574074074075E-2</v>
      </c>
      <c r="H46" s="50">
        <f t="shared" si="6"/>
        <v>8.0917824074074086E-3</v>
      </c>
      <c r="I46" s="33">
        <v>2.2542245370370372E-2</v>
      </c>
      <c r="J46" s="50">
        <f t="shared" si="7"/>
        <v>6.8556712962962972E-3</v>
      </c>
      <c r="K46" s="32">
        <v>2.9254166666666664E-2</v>
      </c>
      <c r="L46" s="52">
        <f t="shared" si="8"/>
        <v>6.7119212962962922E-3</v>
      </c>
      <c r="M46" s="34">
        <f t="shared" si="9"/>
        <v>5.6408564814814793E-3</v>
      </c>
    </row>
    <row r="47" spans="1:13" ht="28.5" customHeight="1">
      <c r="A47" s="7" t="s">
        <v>51</v>
      </c>
      <c r="B47" s="61">
        <v>9</v>
      </c>
      <c r="C47" s="17">
        <v>647</v>
      </c>
      <c r="D47" s="7" t="s">
        <v>56</v>
      </c>
      <c r="E47" s="33">
        <v>7.1552083333333329E-3</v>
      </c>
      <c r="F47" s="97"/>
      <c r="G47" s="33">
        <v>1.7933333333333332E-2</v>
      </c>
      <c r="H47" s="50">
        <f t="shared" si="6"/>
        <v>1.0778125E-2</v>
      </c>
      <c r="I47" s="33">
        <v>2.5210648148148149E-2</v>
      </c>
      <c r="J47" s="50">
        <f t="shared" si="7"/>
        <v>7.2773148148148163E-3</v>
      </c>
      <c r="K47" s="32">
        <v>3.2551388888888887E-2</v>
      </c>
      <c r="L47" s="52">
        <f t="shared" si="8"/>
        <v>7.340740740740738E-3</v>
      </c>
      <c r="M47" s="34">
        <f t="shared" si="9"/>
        <v>8.9380787037037016E-3</v>
      </c>
    </row>
    <row r="48" spans="1:13" ht="28.5" customHeight="1">
      <c r="A48" s="7" t="s">
        <v>51</v>
      </c>
      <c r="B48" s="61">
        <v>10</v>
      </c>
      <c r="C48" s="17">
        <v>553</v>
      </c>
      <c r="D48" s="7" t="s">
        <v>59</v>
      </c>
      <c r="E48" s="33">
        <v>7.8679398148148155E-3</v>
      </c>
      <c r="F48" s="97"/>
      <c r="G48" s="33">
        <v>1.5433912037037036E-2</v>
      </c>
      <c r="H48" s="50">
        <f t="shared" si="6"/>
        <v>7.5659722222222205E-3</v>
      </c>
      <c r="I48" s="33">
        <v>2.3147222222222222E-2</v>
      </c>
      <c r="J48" s="50">
        <f t="shared" si="7"/>
        <v>7.7133101851851859E-3</v>
      </c>
      <c r="K48" s="32">
        <v>3.2765856481481483E-2</v>
      </c>
      <c r="L48" s="52">
        <f t="shared" si="8"/>
        <v>9.6186342592592608E-3</v>
      </c>
      <c r="M48" s="34">
        <f t="shared" si="9"/>
        <v>9.1525462962962975E-3</v>
      </c>
    </row>
    <row r="49" spans="1:13" ht="28.5" customHeight="1">
      <c r="A49" s="7" t="s">
        <v>51</v>
      </c>
      <c r="B49" s="61">
        <v>11</v>
      </c>
      <c r="C49" s="17">
        <v>569</v>
      </c>
      <c r="D49" s="7" t="s">
        <v>52</v>
      </c>
      <c r="E49" s="33">
        <v>6.1146990740740745E-3</v>
      </c>
      <c r="F49" s="97"/>
      <c r="G49" s="33">
        <v>1.2203125000000002E-2</v>
      </c>
      <c r="H49" s="50">
        <f t="shared" si="6"/>
        <v>6.0884259259259277E-3</v>
      </c>
      <c r="I49" s="33">
        <v>1.8230324074074072E-2</v>
      </c>
      <c r="J49" s="50">
        <f t="shared" si="7"/>
        <v>6.0271990740740702E-3</v>
      </c>
      <c r="K49" s="32">
        <v>3.5145023148148151E-2</v>
      </c>
      <c r="L49" s="52">
        <f t="shared" si="8"/>
        <v>1.6914699074074079E-2</v>
      </c>
      <c r="M49" s="34">
        <f t="shared" si="9"/>
        <v>1.1531712962962966E-2</v>
      </c>
    </row>
    <row r="50" spans="1:13" ht="28.5" customHeight="1">
      <c r="A50" s="7"/>
      <c r="B50" s="61"/>
      <c r="C50" s="7"/>
      <c r="D50" s="11"/>
      <c r="E50" s="33"/>
      <c r="F50" s="97"/>
      <c r="G50" s="33"/>
      <c r="H50" s="50"/>
      <c r="I50" s="33"/>
      <c r="J50" s="50"/>
      <c r="K50" s="32"/>
      <c r="L50" s="31"/>
      <c r="M50" s="37"/>
    </row>
    <row r="51" spans="1:13">
      <c r="A51" s="42"/>
      <c r="B51" s="39"/>
      <c r="C51" s="38"/>
      <c r="D51" s="38" t="s">
        <v>0</v>
      </c>
      <c r="E51" s="98" t="s">
        <v>16</v>
      </c>
      <c r="F51" s="98"/>
      <c r="G51" s="98" t="s">
        <v>17</v>
      </c>
      <c r="H51" s="98"/>
      <c r="I51" s="98" t="s">
        <v>18</v>
      </c>
      <c r="J51" s="98"/>
      <c r="K51" s="39" t="s">
        <v>19</v>
      </c>
      <c r="L51" s="98"/>
      <c r="M51" s="87" t="s">
        <v>4</v>
      </c>
    </row>
    <row r="52" spans="1:13">
      <c r="A52" s="47" t="s">
        <v>2</v>
      </c>
      <c r="B52" s="27" t="s">
        <v>6</v>
      </c>
      <c r="C52" s="1" t="s">
        <v>3</v>
      </c>
      <c r="D52" s="48" t="s">
        <v>10</v>
      </c>
      <c r="E52" s="48" t="s">
        <v>26</v>
      </c>
      <c r="F52" s="48"/>
      <c r="G52" s="48" t="s">
        <v>26</v>
      </c>
      <c r="H52" s="48" t="s">
        <v>27</v>
      </c>
      <c r="I52" s="48" t="s">
        <v>26</v>
      </c>
      <c r="J52" s="48" t="s">
        <v>27</v>
      </c>
      <c r="K52" s="27" t="s">
        <v>26</v>
      </c>
      <c r="L52" s="48" t="s">
        <v>27</v>
      </c>
      <c r="M52" s="88"/>
    </row>
    <row r="53" spans="1:13" ht="28.5" customHeight="1">
      <c r="A53" s="7" t="s">
        <v>31</v>
      </c>
      <c r="B53" s="61">
        <v>1</v>
      </c>
      <c r="C53" s="17">
        <v>23</v>
      </c>
      <c r="D53" s="11" t="s">
        <v>67</v>
      </c>
      <c r="E53" s="33">
        <v>5.0767361111111109E-3</v>
      </c>
      <c r="F53" s="97"/>
      <c r="G53" s="33">
        <v>9.9273148148148142E-3</v>
      </c>
      <c r="H53" s="50">
        <f>G53-E53</f>
        <v>4.8505787037037033E-3</v>
      </c>
      <c r="I53" s="33">
        <v>1.4809722222222222E-2</v>
      </c>
      <c r="J53" s="50">
        <f>I53-G53</f>
        <v>4.8824074074074082E-3</v>
      </c>
      <c r="K53" s="32">
        <v>2.0053587962962964E-2</v>
      </c>
      <c r="L53" s="52">
        <f>K53-I53</f>
        <v>5.2438657407407416E-3</v>
      </c>
      <c r="M53" s="86">
        <f>K53-K$53</f>
        <v>0</v>
      </c>
    </row>
    <row r="54" spans="1:13" ht="28.5" customHeight="1">
      <c r="A54" s="7" t="s">
        <v>31</v>
      </c>
      <c r="B54" s="61">
        <v>2</v>
      </c>
      <c r="C54" s="17">
        <v>22</v>
      </c>
      <c r="D54" s="11" t="s">
        <v>47</v>
      </c>
      <c r="E54" s="49">
        <v>5.4702546296296296E-3</v>
      </c>
      <c r="F54" s="96"/>
      <c r="G54" s="49">
        <v>1.0619212962962962E-2</v>
      </c>
      <c r="H54" s="63">
        <f>G54-E54</f>
        <v>5.1489583333333326E-3</v>
      </c>
      <c r="I54" s="49">
        <v>1.5868055555555555E-2</v>
      </c>
      <c r="J54" s="63">
        <f>I54-G54</f>
        <v>5.2488425925925931E-3</v>
      </c>
      <c r="K54" s="36">
        <v>2.1150925925925924E-2</v>
      </c>
      <c r="L54" s="89">
        <f>K54-I54</f>
        <v>5.2828703703703683E-3</v>
      </c>
      <c r="M54" s="37">
        <f>K54-K$53</f>
        <v>1.0973379629629597E-3</v>
      </c>
    </row>
    <row r="55" spans="1:13" ht="28.5" customHeight="1">
      <c r="A55" s="7"/>
      <c r="B55" s="61"/>
      <c r="C55" s="17"/>
      <c r="D55" s="11"/>
      <c r="E55" s="49"/>
      <c r="F55" s="96"/>
      <c r="G55" s="49"/>
      <c r="H55" s="63"/>
      <c r="I55" s="49"/>
      <c r="J55" s="63"/>
      <c r="K55" s="36"/>
      <c r="L55" s="89"/>
      <c r="M55" s="37"/>
    </row>
    <row r="56" spans="1:13" ht="28.5" customHeight="1">
      <c r="A56" s="7" t="s">
        <v>32</v>
      </c>
      <c r="B56" s="61">
        <v>1</v>
      </c>
      <c r="C56" s="17">
        <v>102</v>
      </c>
      <c r="D56" s="11" t="s">
        <v>37</v>
      </c>
      <c r="E56" s="33">
        <v>4.8799768518518524E-3</v>
      </c>
      <c r="F56" s="97"/>
      <c r="G56" s="33">
        <v>9.7131944444444444E-3</v>
      </c>
      <c r="H56" s="50">
        <f>G56-E56</f>
        <v>4.8332175925925921E-3</v>
      </c>
      <c r="I56" s="33">
        <v>1.4498726851851851E-2</v>
      </c>
      <c r="J56" s="50">
        <f>I56-G56</f>
        <v>4.7855324074074067E-3</v>
      </c>
      <c r="K56" s="32">
        <v>1.9248842592592592E-2</v>
      </c>
      <c r="L56" s="52">
        <f>K56-I56</f>
        <v>4.7501157407407405E-3</v>
      </c>
      <c r="M56" s="34">
        <f>K56-K$56</f>
        <v>0</v>
      </c>
    </row>
    <row r="57" spans="1:13" ht="28.5" customHeight="1">
      <c r="A57" s="7" t="s">
        <v>32</v>
      </c>
      <c r="B57" s="61">
        <v>2</v>
      </c>
      <c r="C57" s="17">
        <v>120</v>
      </c>
      <c r="D57" s="11" t="s">
        <v>36</v>
      </c>
      <c r="E57" s="49">
        <v>5.5353009259259262E-3</v>
      </c>
      <c r="F57" s="96"/>
      <c r="G57" s="49">
        <v>1.0886574074074075E-2</v>
      </c>
      <c r="H57" s="63">
        <f>G57-E57</f>
        <v>5.3512731481481484E-3</v>
      </c>
      <c r="I57" s="49">
        <v>1.6226157407407408E-2</v>
      </c>
      <c r="J57" s="63">
        <f>I57-G57</f>
        <v>5.3395833333333333E-3</v>
      </c>
      <c r="K57" s="36">
        <v>2.2729745370370372E-2</v>
      </c>
      <c r="L57" s="89">
        <f>K57-I57</f>
        <v>6.5035879629629645E-3</v>
      </c>
      <c r="M57" s="46">
        <f>K57-K$56</f>
        <v>3.4809027777777807E-3</v>
      </c>
    </row>
    <row r="58" spans="1:13" ht="28.5" customHeight="1">
      <c r="A58" s="11" t="s">
        <v>32</v>
      </c>
      <c r="B58" s="61" t="s">
        <v>14</v>
      </c>
      <c r="C58" s="17">
        <v>133</v>
      </c>
      <c r="D58" s="11" t="s">
        <v>29</v>
      </c>
      <c r="E58" s="33">
        <v>6.8027777777777765E-3</v>
      </c>
      <c r="F58" s="97"/>
      <c r="G58" s="33"/>
      <c r="H58" s="50">
        <f>G58-E58</f>
        <v>-6.8027777777777765E-3</v>
      </c>
      <c r="I58" s="33"/>
      <c r="J58" s="50">
        <f>I58-G58</f>
        <v>0</v>
      </c>
      <c r="K58" s="32"/>
      <c r="L58" s="52">
        <f>K58-I58</f>
        <v>0</v>
      </c>
      <c r="M58" s="34"/>
    </row>
    <row r="59" spans="1:13" ht="17.25" customHeight="1">
      <c r="A59" s="7"/>
      <c r="B59" s="61"/>
      <c r="C59" s="7"/>
      <c r="D59" s="7"/>
      <c r="E59" s="7"/>
      <c r="F59" s="13"/>
      <c r="G59" s="14"/>
    </row>
    <row r="60" spans="1:13" ht="17.25" customHeight="1">
      <c r="A60" s="7"/>
      <c r="B60" s="24"/>
      <c r="C60" s="11" t="s">
        <v>13</v>
      </c>
      <c r="D60" s="7"/>
      <c r="E60" s="7"/>
      <c r="F60" s="8"/>
      <c r="G60" s="30"/>
    </row>
    <row r="61" spans="1:13" ht="17.25" customHeight="1">
      <c r="A61" s="9"/>
      <c r="B61" s="25"/>
      <c r="C61" s="12" t="s">
        <v>72</v>
      </c>
      <c r="D61" s="9"/>
      <c r="E61" s="9"/>
      <c r="F61" s="10"/>
      <c r="G61" s="22"/>
      <c r="H61" s="21"/>
    </row>
  </sheetData>
  <sortState ref="A62:M66">
    <sortCondition ref="A62"/>
  </sortState>
  <phoneticPr fontId="0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scale="51" orientation="portrait" horizontalDpi="4294967293" verticalDpi="4294967293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Partida</vt:lpstr>
      <vt:lpstr>clas por categorías</vt:lpstr>
      <vt:lpstr>clas general</vt:lpstr>
      <vt:lpstr>fondo</vt:lpstr>
      <vt:lpstr>'clas general'!Área_de_impresión</vt:lpstr>
      <vt:lpstr>fondo!Área_de_impresión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Luisa Alipaz</dc:creator>
  <cp:lastModifiedBy>Cristian Conitzer</cp:lastModifiedBy>
  <cp:lastPrinted>2016-08-14T21:30:36Z</cp:lastPrinted>
  <dcterms:created xsi:type="dcterms:W3CDTF">2010-01-24T15:12:22Z</dcterms:created>
  <dcterms:modified xsi:type="dcterms:W3CDTF">2016-08-16T12:12:57Z</dcterms:modified>
</cp:coreProperties>
</file>