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5180" windowHeight="9345" activeTab="3"/>
  </bookViews>
  <sheets>
    <sheet name="1ra etapa" sheetId="1" r:id="rId1"/>
    <sheet name="2da etapa" sheetId="2" r:id="rId2"/>
    <sheet name="3ra etapa" sheetId="3" r:id="rId3"/>
    <sheet name="general categorias" sheetId="4" r:id="rId4"/>
    <sheet name="general" sheetId="5" r:id="rId5"/>
  </sheets>
  <definedNames>
    <definedName name="_xlnm.Print_Area" localSheetId="0">'1ra etapa'!$A$1:$Q$46</definedName>
    <definedName name="_xlnm.Print_Area" localSheetId="1">'2da etapa'!$A$1:$P$49</definedName>
    <definedName name="_xlnm.Print_Area" localSheetId="2">'3ra etapa'!$A$1:$Q$49</definedName>
    <definedName name="_xlnm.Print_Area" localSheetId="4">'general'!$A$1:$Q$36</definedName>
    <definedName name="_xlnm.Print_Area" localSheetId="3">'general categorias'!$A$1:$Q$40</definedName>
  </definedNames>
  <calcPr fullCalcOnLoad="1"/>
</workbook>
</file>

<file path=xl/sharedStrings.xml><?xml version="1.0" encoding="utf-8"?>
<sst xmlns="http://schemas.openxmlformats.org/spreadsheetml/2006/main" count="400" uniqueCount="63">
  <si>
    <t>Nombre</t>
  </si>
  <si>
    <t>Categoría / Placa</t>
  </si>
  <si>
    <t>1600 libre</t>
  </si>
  <si>
    <t>Asociacion Departamental de Automovilismo La Paz</t>
  </si>
  <si>
    <t>Categoría</t>
  </si>
  <si>
    <t>Número</t>
  </si>
  <si>
    <t>Diferencia</t>
  </si>
  <si>
    <t>8 válvulas</t>
  </si>
  <si>
    <t>N3 Nacional</t>
  </si>
  <si>
    <t>Resultados en internet:  www.ciclismolapaz.com/resultadosautos/</t>
  </si>
  <si>
    <t>DNS</t>
  </si>
  <si>
    <t>N3 Codasur</t>
  </si>
  <si>
    <t>Posición general</t>
  </si>
  <si>
    <t>vuelta 1</t>
  </si>
  <si>
    <t>vuelta 2</t>
  </si>
  <si>
    <t>vuelta 3</t>
  </si>
  <si>
    <t>vuelta 4</t>
  </si>
  <si>
    <t>vuelta 5</t>
  </si>
  <si>
    <t>vuelta 6</t>
  </si>
  <si>
    <t>vuelta 7</t>
  </si>
  <si>
    <t>DNF</t>
  </si>
  <si>
    <t>parciales</t>
  </si>
  <si>
    <t>tiempo 2da manga</t>
  </si>
  <si>
    <t>tiempo 1ra manga</t>
  </si>
  <si>
    <t>Domingo 10 de marzo de 2013</t>
  </si>
  <si>
    <t>1ra competencia de automovilismo</t>
  </si>
  <si>
    <t>Doble Copacabana 2013</t>
  </si>
  <si>
    <t>sumado final</t>
  </si>
  <si>
    <t>Tiempo 3ra manga</t>
  </si>
  <si>
    <t>participantes : 18</t>
  </si>
  <si>
    <t>distancia total</t>
  </si>
  <si>
    <t>Sort</t>
  </si>
  <si>
    <t>Pablo Aviles / Alejandro Ascarrunz</t>
  </si>
  <si>
    <t>Gaston Jauregui / Orlando Dupleich</t>
  </si>
  <si>
    <t>Nelson Centellas / Oscar Auza</t>
  </si>
  <si>
    <t>Fernando Rocha / Fernando Rocha</t>
  </si>
  <si>
    <t>Luis Salas / Gustavo Salamanca</t>
  </si>
  <si>
    <t>Ali Abo El Nour / Franklin Quiñajo</t>
  </si>
  <si>
    <t>Luis Mencias / Freddy Mencias</t>
  </si>
  <si>
    <t>3</t>
  </si>
  <si>
    <t>Wilman Garcia / Marco Aruquipa</t>
  </si>
  <si>
    <t>Beto Ajata / Gary Ajata</t>
  </si>
  <si>
    <t>Juan Quispe / Juan Quispe</t>
  </si>
  <si>
    <t>Roberto Canaviri / Ralf Canaviri</t>
  </si>
  <si>
    <t>Panfilo Condori / Guido Hartel</t>
  </si>
  <si>
    <t>Humberto Viscarra / Daniel Uria</t>
  </si>
  <si>
    <t xml:space="preserve">Rolando Castrillo / Rodrigo Auza </t>
  </si>
  <si>
    <t>Goyo Montoya / Santos Espinoza</t>
  </si>
  <si>
    <t>Martin Cosme Mamani /  Valentin Mamani</t>
  </si>
  <si>
    <t>Nelson Siñani / Nelson Siñani</t>
  </si>
  <si>
    <t>Miguel Corpus / Miguel Corpus</t>
  </si>
  <si>
    <t>-</t>
  </si>
  <si>
    <t>Linea</t>
  </si>
  <si>
    <t>Control: Gabriel Capriles, Carlos Bedregal, Miguel Mamani</t>
  </si>
  <si>
    <t>posicion manga</t>
  </si>
  <si>
    <t>Posición categoría</t>
  </si>
  <si>
    <t>Nombre piloto / copiloto</t>
  </si>
  <si>
    <t>Posición general por  tiempo sumado</t>
  </si>
  <si>
    <t>Posición por categoría por mejor tiempo sumado</t>
  </si>
  <si>
    <t>Posición por tiempo de 3ra etapa</t>
  </si>
  <si>
    <t>Posición por tiempo de 2da etapa</t>
  </si>
  <si>
    <t>Posición por tiempo de 1ra etapa</t>
  </si>
  <si>
    <t>promedio</t>
  </si>
</sst>
</file>

<file path=xl/styles.xml><?xml version="1.0" encoding="utf-8"?>
<styleSheet xmlns="http://schemas.openxmlformats.org/spreadsheetml/2006/main">
  <numFmts count="1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0.0\ &quot;km&quot;"/>
    <numFmt numFmtId="165" formatCode="0.00\ &quot;km/h&quot;"/>
    <numFmt numFmtId="166" formatCode="[m]:ss.00"/>
    <numFmt numFmtId="167" formatCode="m:ss.000"/>
    <numFmt numFmtId="168" formatCode="s.000"/>
    <numFmt numFmtId="169" formatCode="[m]:ss.000"/>
    <numFmt numFmtId="170" formatCode="mm:ss.00"/>
    <numFmt numFmtId="171" formatCode="m:ss.00"/>
    <numFmt numFmtId="172" formatCode="0.00,&quot;km/h&quot;"/>
    <numFmt numFmtId="173" formatCode="0.0\ &quot;km/h&quot;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>
        <color theme="0"/>
      </right>
      <top/>
      <bottom style="hair"/>
    </border>
    <border>
      <left/>
      <right style="thin">
        <color theme="0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47" fontId="0" fillId="0" borderId="13" xfId="0" applyNumberForma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9" fontId="0" fillId="0" borderId="13" xfId="0" applyNumberFormat="1" applyBorder="1" applyAlignment="1">
      <alignment horizontal="center"/>
    </xf>
    <xf numFmtId="171" fontId="0" fillId="0" borderId="15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171" fontId="2" fillId="0" borderId="16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71" fontId="0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left"/>
    </xf>
    <xf numFmtId="171" fontId="0" fillId="0" borderId="16" xfId="0" applyNumberFormat="1" applyFont="1" applyBorder="1" applyAlignment="1" quotePrefix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3" fillId="33" borderId="17" xfId="0" applyFont="1" applyFill="1" applyBorder="1" applyAlignment="1">
      <alignment/>
    </xf>
    <xf numFmtId="0" fontId="23" fillId="33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/>
    </xf>
    <xf numFmtId="0" fontId="35" fillId="34" borderId="18" xfId="0" applyFont="1" applyFill="1" applyBorder="1" applyAlignment="1">
      <alignment horizontal="center"/>
    </xf>
    <xf numFmtId="0" fontId="19" fillId="34" borderId="11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1" fontId="19" fillId="34" borderId="15" xfId="0" applyNumberFormat="1" applyFont="1" applyFill="1" applyBorder="1" applyAlignment="1">
      <alignment/>
    </xf>
    <xf numFmtId="171" fontId="19" fillId="34" borderId="16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/>
    </xf>
    <xf numFmtId="0" fontId="19" fillId="35" borderId="18" xfId="0" applyFont="1" applyFill="1" applyBorder="1" applyAlignment="1">
      <alignment/>
    </xf>
    <xf numFmtId="0" fontId="35" fillId="35" borderId="18" xfId="0" applyFont="1" applyFill="1" applyBorder="1" applyAlignment="1">
      <alignment horizontal="center"/>
    </xf>
    <xf numFmtId="0" fontId="19" fillId="35" borderId="11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169" fontId="19" fillId="35" borderId="13" xfId="0" applyNumberFormat="1" applyFont="1" applyFill="1" applyBorder="1" applyAlignment="1">
      <alignment/>
    </xf>
    <xf numFmtId="0" fontId="19" fillId="35" borderId="14" xfId="0" applyFont="1" applyFill="1" applyBorder="1" applyAlignment="1">
      <alignment/>
    </xf>
    <xf numFmtId="171" fontId="19" fillId="35" borderId="15" xfId="0" applyNumberFormat="1" applyFont="1" applyFill="1" applyBorder="1" applyAlignment="1">
      <alignment/>
    </xf>
    <xf numFmtId="171" fontId="19" fillId="35" borderId="16" xfId="0" applyNumberFormat="1" applyFont="1" applyFill="1" applyBorder="1" applyAlignment="1">
      <alignment/>
    </xf>
    <xf numFmtId="167" fontId="19" fillId="35" borderId="13" xfId="0" applyNumberFormat="1" applyFont="1" applyFill="1" applyBorder="1" applyAlignment="1">
      <alignment/>
    </xf>
    <xf numFmtId="167" fontId="19" fillId="34" borderId="14" xfId="0" applyNumberFormat="1" applyFont="1" applyFill="1" applyBorder="1" applyAlignment="1">
      <alignment/>
    </xf>
    <xf numFmtId="169" fontId="19" fillId="34" borderId="16" xfId="0" applyNumberFormat="1" applyFont="1" applyFill="1" applyBorder="1" applyAlignment="1">
      <alignment/>
    </xf>
    <xf numFmtId="171" fontId="19" fillId="34" borderId="11" xfId="0" applyNumberFormat="1" applyFont="1" applyFill="1" applyBorder="1" applyAlignment="1">
      <alignment/>
    </xf>
    <xf numFmtId="171" fontId="19" fillId="35" borderId="11" xfId="0" applyNumberFormat="1" applyFont="1" applyFill="1" applyBorder="1" applyAlignment="1">
      <alignment/>
    </xf>
    <xf numFmtId="169" fontId="19" fillId="34" borderId="11" xfId="0" applyNumberFormat="1" applyFont="1" applyFill="1" applyBorder="1" applyAlignment="1">
      <alignment/>
    </xf>
    <xf numFmtId="169" fontId="0" fillId="0" borderId="14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171" fontId="0" fillId="0" borderId="11" xfId="0" applyNumberFormat="1" applyFont="1" applyBorder="1" applyAlignment="1" quotePrefix="1">
      <alignment/>
    </xf>
    <xf numFmtId="169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35" fillId="34" borderId="1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9" fontId="0" fillId="0" borderId="11" xfId="0" applyNumberFormat="1" applyBorder="1" applyAlignment="1">
      <alignment/>
    </xf>
    <xf numFmtId="171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171" fontId="19" fillId="34" borderId="0" xfId="0" applyNumberFormat="1" applyFont="1" applyFill="1" applyAlignment="1">
      <alignment/>
    </xf>
    <xf numFmtId="171" fontId="19" fillId="34" borderId="13" xfId="0" applyNumberFormat="1" applyFont="1" applyFill="1" applyBorder="1" applyAlignment="1">
      <alignment/>
    </xf>
    <xf numFmtId="169" fontId="19" fillId="34" borderId="13" xfId="0" applyNumberFormat="1" applyFont="1" applyFill="1" applyBorder="1" applyAlignment="1">
      <alignment/>
    </xf>
    <xf numFmtId="171" fontId="0" fillId="0" borderId="13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47" fontId="0" fillId="0" borderId="16" xfId="0" applyNumberFormat="1" applyFont="1" applyBorder="1" applyAlignment="1">
      <alignment/>
    </xf>
    <xf numFmtId="47" fontId="0" fillId="0" borderId="11" xfId="0" applyNumberFormat="1" applyFont="1" applyBorder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167" fontId="19" fillId="34" borderId="0" xfId="0" applyNumberFormat="1" applyFont="1" applyFill="1" applyAlignment="1">
      <alignment/>
    </xf>
    <xf numFmtId="169" fontId="19" fillId="35" borderId="11" xfId="0" applyNumberFormat="1" applyFont="1" applyFill="1" applyBorder="1" applyAlignment="1">
      <alignment/>
    </xf>
    <xf numFmtId="167" fontId="19" fillId="35" borderId="0" xfId="0" applyNumberFormat="1" applyFont="1" applyFill="1" applyBorder="1" applyAlignment="1">
      <alignment/>
    </xf>
    <xf numFmtId="171" fontId="0" fillId="0" borderId="12" xfId="0" applyNumberFormat="1" applyFont="1" applyBorder="1" applyAlignment="1">
      <alignment/>
    </xf>
    <xf numFmtId="171" fontId="19" fillId="34" borderId="14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171" fontId="35" fillId="34" borderId="15" xfId="0" applyNumberFormat="1" applyFont="1" applyFill="1" applyBorder="1" applyAlignment="1">
      <alignment/>
    </xf>
    <xf numFmtId="171" fontId="35" fillId="35" borderId="16" xfId="0" applyNumberFormat="1" applyFont="1" applyFill="1" applyBorder="1" applyAlignment="1">
      <alignment/>
    </xf>
    <xf numFmtId="171" fontId="35" fillId="34" borderId="11" xfId="0" applyNumberFormat="1" applyFont="1" applyFill="1" applyBorder="1" applyAlignment="1">
      <alignment/>
    </xf>
    <xf numFmtId="169" fontId="2" fillId="0" borderId="16" xfId="0" applyNumberFormat="1" applyFont="1" applyBorder="1" applyAlignment="1">
      <alignment/>
    </xf>
    <xf numFmtId="171" fontId="2" fillId="0" borderId="11" xfId="0" applyNumberFormat="1" applyFont="1" applyBorder="1" applyAlignment="1" quotePrefix="1">
      <alignment/>
    </xf>
    <xf numFmtId="171" fontId="35" fillId="34" borderId="14" xfId="0" applyNumberFormat="1" applyFont="1" applyFill="1" applyBorder="1" applyAlignment="1">
      <alignment/>
    </xf>
    <xf numFmtId="166" fontId="2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left"/>
    </xf>
    <xf numFmtId="171" fontId="0" fillId="0" borderId="10" xfId="0" applyNumberFormat="1" applyFont="1" applyBorder="1" applyAlignment="1">
      <alignment wrapText="1"/>
    </xf>
    <xf numFmtId="0" fontId="23" fillId="33" borderId="17" xfId="0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a25" displayName="Tabla25" ref="A12:Q35" totalsRowShown="0">
  <autoFilter ref="A12:Q35"/>
  <tableColumns count="17">
    <tableColumn id="17" name="Sort"/>
    <tableColumn id="1" name="Categoría"/>
    <tableColumn id="2" name="posicion manga"/>
    <tableColumn id="3" name="Número"/>
    <tableColumn id="4" name="Nombre piloto / copiloto"/>
    <tableColumn id="5" name="vuelta 1"/>
    <tableColumn id="6" name="vuelta 2"/>
    <tableColumn id="7" name="vuelta 3"/>
    <tableColumn id="8" name="vuelta 4"/>
    <tableColumn id="9" name="vuelta 5"/>
    <tableColumn id="10" name="vuelta 6"/>
    <tableColumn id="11" name="vuelta 7"/>
    <tableColumn id="12" name="tiempo 1ra manga"/>
    <tableColumn id="13" name="tiempo 2da manga"/>
    <tableColumn id="16" name="Tiempo 3ra manga"/>
    <tableColumn id="14" name="sumado final"/>
    <tableColumn id="15" name="Diferenci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A12:Q35" totalsRowShown="0">
  <autoFilter ref="A12:Q35"/>
  <tableColumns count="17">
    <tableColumn id="17" name="Sort"/>
    <tableColumn id="1" name="Categoría"/>
    <tableColumn id="2" name="posicion manga"/>
    <tableColumn id="3" name="Número"/>
    <tableColumn id="4" name="Nombre piloto / copiloto"/>
    <tableColumn id="5" name="vuelta 1"/>
    <tableColumn id="6" name="vuelta 2"/>
    <tableColumn id="7" name="vuelta 3"/>
    <tableColumn id="8" name="vuelta 4"/>
    <tableColumn id="9" name="vuelta 5"/>
    <tableColumn id="10" name="vuelta 6"/>
    <tableColumn id="11" name="vuelta 7"/>
    <tableColumn id="12" name="tiempo 1ra manga"/>
    <tableColumn id="13" name="tiempo 2da manga"/>
    <tableColumn id="16" name="Tiempo 3ra manga"/>
    <tableColumn id="14" name="sumado final"/>
    <tableColumn id="15" name="Diferenci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la267" displayName="Tabla267" ref="A12:Q35" totalsRowShown="0">
  <autoFilter ref="A12:Q35"/>
  <tableColumns count="17">
    <tableColumn id="17" name="Sort"/>
    <tableColumn id="1" name="Categoría"/>
    <tableColumn id="2" name="posicion manga"/>
    <tableColumn id="3" name="Número"/>
    <tableColumn id="4" name="Nombre piloto / copiloto"/>
    <tableColumn id="5" name="vuelta 1"/>
    <tableColumn id="6" name="vuelta 2"/>
    <tableColumn id="7" name="vuelta 3"/>
    <tableColumn id="8" name="vuelta 4"/>
    <tableColumn id="9" name="vuelta 5"/>
    <tableColumn id="10" name="vuelta 6"/>
    <tableColumn id="11" name="vuelta 7"/>
    <tableColumn id="12" name="tiempo 1ra manga"/>
    <tableColumn id="13" name="tiempo 2da manga"/>
    <tableColumn id="16" name="Tiempo 3ra manga"/>
    <tableColumn id="14" name="sumado final"/>
    <tableColumn id="15" name="Diferenci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la2" displayName="Tabla2" ref="A12:Q35" totalsRowShown="0">
  <autoFilter ref="A12:Q35"/>
  <tableColumns count="17">
    <tableColumn id="17" name="Sort"/>
    <tableColumn id="1" name="Categoría"/>
    <tableColumn id="2" name="Posición categoría"/>
    <tableColumn id="3" name="Número"/>
    <tableColumn id="4" name="Nombre piloto / copiloto"/>
    <tableColumn id="5" name="vuelta 1"/>
    <tableColumn id="6" name="vuelta 2"/>
    <tableColumn id="7" name="vuelta 3"/>
    <tableColumn id="8" name="vuelta 4"/>
    <tableColumn id="9" name="vuelta 5"/>
    <tableColumn id="10" name="vuelta 6"/>
    <tableColumn id="11" name="vuelta 7"/>
    <tableColumn id="12" name="tiempo 1ra manga"/>
    <tableColumn id="13" name="tiempo 2da manga"/>
    <tableColumn id="16" name="Tiempo 3ra manga"/>
    <tableColumn id="14" name="sumado final"/>
    <tableColumn id="15" name="Diferencia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" name="Tabla24" displayName="Tabla24" ref="A12:Q31" totalsRowShown="0">
  <autoFilter ref="A12:Q31"/>
  <tableColumns count="17">
    <tableColumn id="17" name="Linea"/>
    <tableColumn id="1" name="Categoría"/>
    <tableColumn id="2" name="Posición general"/>
    <tableColumn id="3" name="Número"/>
    <tableColumn id="4" name="Nombre piloto / copiloto"/>
    <tableColumn id="5" name="vuelta 1"/>
    <tableColumn id="6" name="vuelta 2"/>
    <tableColumn id="7" name="vuelta 3"/>
    <tableColumn id="8" name="vuelta 4"/>
    <tableColumn id="9" name="vuelta 5"/>
    <tableColumn id="10" name="vuelta 6"/>
    <tableColumn id="11" name="vuelta 7"/>
    <tableColumn id="12" name="tiempo 1ra manga"/>
    <tableColumn id="13" name="tiempo 2da manga"/>
    <tableColumn id="16" name="Tiempo 3ra manga"/>
    <tableColumn id="14" name="sumado final"/>
    <tableColumn id="15" name="Diferenci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80" zoomScaleSheetLayoutView="80" zoomScalePageLayoutView="0" workbookViewId="0" topLeftCell="A2">
      <selection activeCell="M7" sqref="M7:M10"/>
    </sheetView>
  </sheetViews>
  <sheetFormatPr defaultColWidth="9.57421875" defaultRowHeight="12.75"/>
  <cols>
    <col min="1" max="1" width="13.7109375" style="0" customWidth="1"/>
    <col min="2" max="2" width="22.7109375" style="37" customWidth="1"/>
    <col min="3" max="3" width="11.421875" style="0" customWidth="1"/>
    <col min="4" max="4" width="13.00390625" style="0" bestFit="1" customWidth="1"/>
    <col min="5" max="5" width="37.7109375" style="0" bestFit="1" customWidth="1"/>
    <col min="6" max="9" width="12.140625" style="0" hidden="1" customWidth="1"/>
    <col min="10" max="11" width="11.8515625" style="0" hidden="1" customWidth="1"/>
    <col min="12" max="12" width="17.7109375" style="4" hidden="1" customWidth="1"/>
    <col min="13" max="13" width="13.140625" style="4" bestFit="1" customWidth="1"/>
    <col min="14" max="14" width="13.421875" style="4" hidden="1" customWidth="1"/>
    <col min="15" max="15" width="13.57421875" style="0" hidden="1" customWidth="1"/>
    <col min="16" max="16" width="15.00390625" style="0" bestFit="1" customWidth="1"/>
    <col min="17" max="17" width="9.57421875" style="0" customWidth="1"/>
  </cols>
  <sheetData>
    <row r="1" ht="12.75">
      <c r="C1" t="s">
        <v>3</v>
      </c>
    </row>
    <row r="2" ht="12.75">
      <c r="C2" t="s">
        <v>24</v>
      </c>
    </row>
    <row r="3" ht="12.75">
      <c r="C3" s="4" t="s">
        <v>25</v>
      </c>
    </row>
    <row r="4" ht="12.75">
      <c r="C4" s="4" t="s">
        <v>26</v>
      </c>
    </row>
    <row r="5" spans="3:17" ht="12.75">
      <c r="C5" s="4" t="s">
        <v>29</v>
      </c>
      <c r="P5" s="2"/>
      <c r="Q5" s="2"/>
    </row>
    <row r="6" spans="16:17" ht="12.75">
      <c r="P6" s="2"/>
      <c r="Q6" s="2"/>
    </row>
    <row r="7" spans="16:17" ht="12.75">
      <c r="P7" s="2"/>
      <c r="Q7" s="2"/>
    </row>
    <row r="8" spans="3:17" ht="12.75">
      <c r="C8" s="4" t="s">
        <v>30</v>
      </c>
      <c r="E8" s="3">
        <v>42</v>
      </c>
      <c r="F8" s="3"/>
      <c r="G8" s="3"/>
      <c r="H8" s="3"/>
      <c r="I8" s="3"/>
      <c r="J8" s="3"/>
      <c r="K8" s="3"/>
      <c r="M8" s="40"/>
      <c r="N8" s="40"/>
      <c r="O8" s="3"/>
      <c r="P8" s="18"/>
      <c r="Q8" s="18"/>
    </row>
    <row r="9" spans="3:17" ht="12.75">
      <c r="C9" s="23" t="s">
        <v>61</v>
      </c>
      <c r="P9" s="2"/>
      <c r="Q9" s="2"/>
    </row>
    <row r="10" spans="3:17" ht="12.75">
      <c r="C10" t="s">
        <v>1</v>
      </c>
      <c r="Q10" s="2"/>
    </row>
    <row r="11" spans="2:17" ht="12.75">
      <c r="B11" s="38"/>
      <c r="C11" s="1"/>
      <c r="D11" s="1" t="s">
        <v>0</v>
      </c>
      <c r="E11" s="4" t="s">
        <v>21</v>
      </c>
      <c r="P11" s="2"/>
      <c r="Q11" s="19"/>
    </row>
    <row r="12" spans="1:18" ht="25.5">
      <c r="A12" s="47" t="s">
        <v>31</v>
      </c>
      <c r="B12" s="47" t="s">
        <v>4</v>
      </c>
      <c r="C12" s="107" t="s">
        <v>54</v>
      </c>
      <c r="D12" s="47" t="s">
        <v>5</v>
      </c>
      <c r="E12" s="47" t="s">
        <v>56</v>
      </c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22" t="s">
        <v>23</v>
      </c>
      <c r="N12" s="22" t="s">
        <v>22</v>
      </c>
      <c r="O12" s="22" t="s">
        <v>28</v>
      </c>
      <c r="P12" s="22" t="s">
        <v>27</v>
      </c>
      <c r="Q12" s="25" t="s">
        <v>6</v>
      </c>
      <c r="R12" s="2"/>
    </row>
    <row r="13" spans="1:18" ht="27.75" customHeight="1">
      <c r="A13" s="49">
        <v>1</v>
      </c>
      <c r="B13" s="49" t="s">
        <v>7</v>
      </c>
      <c r="C13" s="50">
        <v>1</v>
      </c>
      <c r="D13" s="49">
        <v>918</v>
      </c>
      <c r="E13" s="51" t="s">
        <v>42</v>
      </c>
      <c r="F13" s="56"/>
      <c r="G13" s="56"/>
      <c r="H13" s="56"/>
      <c r="I13" s="56"/>
      <c r="J13" s="56"/>
      <c r="K13" s="56"/>
      <c r="L13" s="66"/>
      <c r="M13" s="97">
        <v>0.008334722222222223</v>
      </c>
      <c r="N13" s="67"/>
      <c r="O13" s="70"/>
      <c r="P13" s="34">
        <f>M13+N13+O13</f>
        <v>0.008334722222222223</v>
      </c>
      <c r="Q13" s="65"/>
      <c r="R13" s="20"/>
    </row>
    <row r="14" spans="1:18" ht="27.75" customHeight="1">
      <c r="A14" s="57">
        <v>2</v>
      </c>
      <c r="B14" s="57" t="s">
        <v>7</v>
      </c>
      <c r="C14" s="58">
        <v>2</v>
      </c>
      <c r="D14" s="57">
        <v>528</v>
      </c>
      <c r="E14" s="59" t="s">
        <v>41</v>
      </c>
      <c r="F14" s="60"/>
      <c r="G14" s="60"/>
      <c r="H14" s="60"/>
      <c r="I14" s="60"/>
      <c r="J14" s="61"/>
      <c r="K14" s="60"/>
      <c r="L14" s="62"/>
      <c r="M14" s="63">
        <v>0.008377083333333334</v>
      </c>
      <c r="N14" s="98"/>
      <c r="O14" s="69"/>
      <c r="P14" s="34">
        <f>M14+N14+O14</f>
        <v>0.008377083333333334</v>
      </c>
      <c r="Q14" s="65">
        <f>P14-P$13</f>
        <v>4.236111111111107E-05</v>
      </c>
      <c r="R14" s="2"/>
    </row>
    <row r="15" spans="1:18" ht="27.75" customHeight="1">
      <c r="A15" s="57">
        <v>3</v>
      </c>
      <c r="B15" s="75" t="s">
        <v>7</v>
      </c>
      <c r="C15" s="78">
        <v>3</v>
      </c>
      <c r="D15" s="76">
        <v>921</v>
      </c>
      <c r="E15" s="8" t="s">
        <v>43</v>
      </c>
      <c r="F15" s="10"/>
      <c r="G15" s="10"/>
      <c r="H15" s="10"/>
      <c r="I15" s="10"/>
      <c r="J15" s="10"/>
      <c r="K15" s="10"/>
      <c r="L15" s="17"/>
      <c r="M15" s="27">
        <v>0.008495601851851851</v>
      </c>
      <c r="N15" s="35"/>
      <c r="O15" s="74"/>
      <c r="P15" s="34">
        <f>M15+N15+O15</f>
        <v>0.008495601851851851</v>
      </c>
      <c r="Q15" s="65">
        <f>P15-P$13</f>
        <v>0.00016087962962962887</v>
      </c>
      <c r="R15" s="21"/>
    </row>
    <row r="16" spans="1:18" ht="27.75" customHeight="1">
      <c r="A16" s="49">
        <v>4</v>
      </c>
      <c r="B16" s="51" t="s">
        <v>7</v>
      </c>
      <c r="C16" s="77">
        <v>4</v>
      </c>
      <c r="D16" s="51">
        <v>922</v>
      </c>
      <c r="E16" s="51" t="s">
        <v>40</v>
      </c>
      <c r="F16" s="52"/>
      <c r="G16" s="52"/>
      <c r="H16" s="52"/>
      <c r="I16" s="52"/>
      <c r="J16" s="52"/>
      <c r="K16" s="52"/>
      <c r="L16" s="52"/>
      <c r="M16" s="68">
        <v>0.008821527777777777</v>
      </c>
      <c r="N16" s="83"/>
      <c r="O16" s="102"/>
      <c r="P16" s="34">
        <f>M16+N16+O16</f>
        <v>0.008821527777777777</v>
      </c>
      <c r="Q16" s="65">
        <f>P16-P$13</f>
        <v>0.00048680555555555456</v>
      </c>
      <c r="R16" s="2"/>
    </row>
    <row r="17" spans="1:18" ht="27.75" customHeight="1">
      <c r="A17" s="57">
        <v>5</v>
      </c>
      <c r="B17" s="8" t="s">
        <v>7</v>
      </c>
      <c r="C17" s="24" t="s">
        <v>51</v>
      </c>
      <c r="D17" s="5">
        <v>998</v>
      </c>
      <c r="E17" s="8" t="s">
        <v>44</v>
      </c>
      <c r="F17" s="10"/>
      <c r="G17" s="10"/>
      <c r="H17" s="15"/>
      <c r="I17" s="10"/>
      <c r="J17" s="15"/>
      <c r="K17" s="10"/>
      <c r="L17" s="10"/>
      <c r="M17" s="4" t="s">
        <v>10</v>
      </c>
      <c r="N17" s="16"/>
      <c r="O17" s="71"/>
      <c r="P17" s="34" t="e">
        <f>M17+N17+O17</f>
        <v>#VALUE!</v>
      </c>
      <c r="Q17" s="65" t="e">
        <f>P17-P$13</f>
        <v>#VALUE!</v>
      </c>
      <c r="R17" s="2"/>
    </row>
    <row r="18" spans="1:18" ht="27.75" customHeight="1">
      <c r="A18" s="57">
        <v>6</v>
      </c>
      <c r="B18" s="8"/>
      <c r="C18" s="24"/>
      <c r="D18" s="5"/>
      <c r="E18" s="8"/>
      <c r="F18" s="10"/>
      <c r="G18" s="10"/>
      <c r="H18" s="15"/>
      <c r="I18" s="10"/>
      <c r="J18" s="15"/>
      <c r="K18" s="15"/>
      <c r="L18" s="15"/>
      <c r="M18" s="32"/>
      <c r="N18" s="13"/>
      <c r="O18" s="72"/>
      <c r="P18" s="34"/>
      <c r="Q18" s="11"/>
      <c r="R18" s="2"/>
    </row>
    <row r="19" spans="1:18" ht="27.75" customHeight="1">
      <c r="A19" s="49">
        <v>7</v>
      </c>
      <c r="B19" s="8" t="s">
        <v>2</v>
      </c>
      <c r="C19" s="36">
        <v>1</v>
      </c>
      <c r="D19" s="5">
        <v>315</v>
      </c>
      <c r="E19" s="8" t="s">
        <v>32</v>
      </c>
      <c r="F19" s="10"/>
      <c r="G19" s="10"/>
      <c r="H19" s="10"/>
      <c r="I19" s="10"/>
      <c r="J19" s="10"/>
      <c r="K19" s="10"/>
      <c r="L19" s="10"/>
      <c r="M19" s="29">
        <v>0.006985416666666667</v>
      </c>
      <c r="N19" s="100"/>
      <c r="O19" s="74"/>
      <c r="P19" s="34">
        <f>M19+N19+O19</f>
        <v>0.006985416666666667</v>
      </c>
      <c r="Q19" s="26"/>
      <c r="R19" s="2"/>
    </row>
    <row r="20" spans="1:18" ht="27.75" customHeight="1">
      <c r="A20" s="57">
        <v>8</v>
      </c>
      <c r="B20" s="8" t="s">
        <v>2</v>
      </c>
      <c r="C20" s="24">
        <v>2</v>
      </c>
      <c r="D20" s="5">
        <v>219</v>
      </c>
      <c r="E20" s="8" t="s">
        <v>33</v>
      </c>
      <c r="F20" s="10"/>
      <c r="G20" s="15"/>
      <c r="H20" s="15"/>
      <c r="I20" s="10"/>
      <c r="J20" s="10"/>
      <c r="K20" s="10"/>
      <c r="L20" s="10"/>
      <c r="M20" s="27">
        <v>0.007350578703703704</v>
      </c>
      <c r="N20" s="41"/>
      <c r="O20" s="101"/>
      <c r="P20" s="34">
        <f>M20+N20+O20</f>
        <v>0.007350578703703704</v>
      </c>
      <c r="Q20" s="65">
        <f>P20-P$19</f>
        <v>0.0003651620370370371</v>
      </c>
      <c r="R20" s="2"/>
    </row>
    <row r="21" spans="1:18" ht="27.75" customHeight="1">
      <c r="A21" s="57">
        <v>9</v>
      </c>
      <c r="B21" s="5" t="s">
        <v>2</v>
      </c>
      <c r="C21" s="96">
        <v>3</v>
      </c>
      <c r="D21" s="5">
        <v>349</v>
      </c>
      <c r="E21" s="8" t="s">
        <v>34</v>
      </c>
      <c r="F21" s="10"/>
      <c r="G21" s="10"/>
      <c r="H21" s="10"/>
      <c r="I21" s="10"/>
      <c r="J21" s="10"/>
      <c r="K21" s="10"/>
      <c r="L21" s="10"/>
      <c r="M21" s="27">
        <v>0.007613194444444444</v>
      </c>
      <c r="N21" s="28"/>
      <c r="O21" s="33"/>
      <c r="P21" s="34">
        <f>M21+N21+O21</f>
        <v>0.007613194444444444</v>
      </c>
      <c r="Q21" s="65">
        <f>P21-P$19</f>
        <v>0.0006277777777777774</v>
      </c>
      <c r="R21" s="2"/>
    </row>
    <row r="22" spans="1:18" ht="27.75" customHeight="1">
      <c r="A22" s="49">
        <v>10</v>
      </c>
      <c r="B22" s="5" t="s">
        <v>2</v>
      </c>
      <c r="C22" s="24">
        <v>4</v>
      </c>
      <c r="D22" s="5">
        <v>314</v>
      </c>
      <c r="E22" s="8" t="s">
        <v>36</v>
      </c>
      <c r="F22" s="15"/>
      <c r="G22" s="15"/>
      <c r="H22" s="15"/>
      <c r="I22" s="10"/>
      <c r="J22" s="10"/>
      <c r="K22" s="15"/>
      <c r="L22" s="15"/>
      <c r="M22" s="27">
        <v>0.007841319444444444</v>
      </c>
      <c r="N22" s="28"/>
      <c r="O22" s="33"/>
      <c r="P22" s="34">
        <f>M22+N22+O22</f>
        <v>0.007841319444444444</v>
      </c>
      <c r="Q22" s="65">
        <f>P22-P$19</f>
        <v>0.0008559027777777775</v>
      </c>
      <c r="R22" s="2"/>
    </row>
    <row r="23" spans="1:18" ht="27.75" customHeight="1">
      <c r="A23" s="57">
        <v>11</v>
      </c>
      <c r="B23" s="8" t="s">
        <v>2</v>
      </c>
      <c r="C23" s="24">
        <v>5</v>
      </c>
      <c r="D23" s="5">
        <v>363</v>
      </c>
      <c r="E23" s="8" t="s">
        <v>35</v>
      </c>
      <c r="F23" s="10"/>
      <c r="G23" s="10"/>
      <c r="H23" s="15"/>
      <c r="I23" s="10"/>
      <c r="J23" s="15"/>
      <c r="K23" s="15"/>
      <c r="L23" s="10"/>
      <c r="M23" s="27">
        <v>0.007885648148148149</v>
      </c>
      <c r="N23" s="28"/>
      <c r="O23" s="33"/>
      <c r="P23" s="34">
        <f>M23+N23+O23</f>
        <v>0.007885648148148149</v>
      </c>
      <c r="Q23" s="65">
        <f>P23-P$19</f>
        <v>0.0009002314814814819</v>
      </c>
      <c r="R23" s="20"/>
    </row>
    <row r="24" spans="1:18" ht="27.75" customHeight="1">
      <c r="A24" s="57">
        <v>12</v>
      </c>
      <c r="B24" s="5" t="s">
        <v>2</v>
      </c>
      <c r="C24" s="24">
        <v>6</v>
      </c>
      <c r="D24" s="5">
        <v>348</v>
      </c>
      <c r="E24" s="8" t="s">
        <v>37</v>
      </c>
      <c r="F24" s="10"/>
      <c r="G24" s="10"/>
      <c r="H24" s="10"/>
      <c r="I24" s="10"/>
      <c r="J24" s="10"/>
      <c r="K24" s="10"/>
      <c r="L24" s="10"/>
      <c r="M24" s="27">
        <v>0.007925231481481481</v>
      </c>
      <c r="N24" s="85"/>
      <c r="O24" s="33"/>
      <c r="P24" s="34">
        <f>M24+N24+O24</f>
        <v>0.007925231481481481</v>
      </c>
      <c r="Q24" s="65">
        <f>P24-P$19</f>
        <v>0.0009398148148148143</v>
      </c>
      <c r="R24" s="2"/>
    </row>
    <row r="25" spans="1:18" ht="27.75" customHeight="1">
      <c r="A25" s="49">
        <v>13</v>
      </c>
      <c r="B25" s="5" t="s">
        <v>2</v>
      </c>
      <c r="C25" s="39" t="s">
        <v>51</v>
      </c>
      <c r="D25" s="5">
        <v>221</v>
      </c>
      <c r="E25" s="8" t="s">
        <v>38</v>
      </c>
      <c r="F25" s="15"/>
      <c r="G25" s="15"/>
      <c r="H25" s="15"/>
      <c r="I25" s="10"/>
      <c r="J25" s="10"/>
      <c r="K25" s="15"/>
      <c r="L25" s="15"/>
      <c r="M25" s="27" t="s">
        <v>20</v>
      </c>
      <c r="N25" s="35"/>
      <c r="O25" s="74"/>
      <c r="P25" s="34" t="e">
        <f>M25+N25+O25</f>
        <v>#VALUE!</v>
      </c>
      <c r="Q25" s="10"/>
      <c r="R25" s="20"/>
    </row>
    <row r="26" spans="1:18" ht="27.75" customHeight="1">
      <c r="A26" s="57">
        <v>14</v>
      </c>
      <c r="B26" s="8"/>
      <c r="C26" s="24"/>
      <c r="D26" s="5"/>
      <c r="E26" s="8"/>
      <c r="F26" s="10"/>
      <c r="G26" s="10"/>
      <c r="H26" s="10"/>
      <c r="I26" s="10"/>
      <c r="J26" s="10"/>
      <c r="K26" s="10"/>
      <c r="L26" s="10"/>
      <c r="N26" s="16"/>
      <c r="O26" s="74"/>
      <c r="P26" s="34"/>
      <c r="Q26" s="10"/>
      <c r="R26" s="2"/>
    </row>
    <row r="27" spans="1:18" ht="27.75" customHeight="1">
      <c r="A27" s="57">
        <v>15</v>
      </c>
      <c r="B27" s="8"/>
      <c r="C27" s="24"/>
      <c r="D27" s="5"/>
      <c r="E27" s="8"/>
      <c r="F27" s="10"/>
      <c r="G27" s="14"/>
      <c r="H27" s="12"/>
      <c r="I27" s="10"/>
      <c r="J27" s="10"/>
      <c r="K27" s="10"/>
      <c r="L27" s="10"/>
      <c r="M27" s="32"/>
      <c r="N27" s="14"/>
      <c r="O27" s="8"/>
      <c r="P27" s="34"/>
      <c r="Q27" s="10"/>
      <c r="R27" s="2"/>
    </row>
    <row r="28" spans="1:18" ht="27.75" customHeight="1">
      <c r="A28" s="49">
        <v>16</v>
      </c>
      <c r="B28" s="8" t="s">
        <v>8</v>
      </c>
      <c r="C28" s="24">
        <v>1</v>
      </c>
      <c r="D28" s="5">
        <v>138</v>
      </c>
      <c r="E28" s="8" t="s">
        <v>45</v>
      </c>
      <c r="F28" s="5"/>
      <c r="G28" s="5"/>
      <c r="H28" s="5"/>
      <c r="I28" s="5"/>
      <c r="J28" s="5"/>
      <c r="K28" s="5"/>
      <c r="L28" s="5"/>
      <c r="M28" s="29">
        <v>0.006658217592592593</v>
      </c>
      <c r="N28" s="30"/>
      <c r="O28" s="33"/>
      <c r="P28" s="34">
        <f>M28+N28+O28</f>
        <v>0.006658217592592593</v>
      </c>
      <c r="Q28" s="93">
        <f>P28-P$28</f>
        <v>0</v>
      </c>
      <c r="R28" s="2"/>
    </row>
    <row r="29" spans="1:17" ht="27.75" customHeight="1">
      <c r="A29" s="57">
        <v>17</v>
      </c>
      <c r="B29" s="5" t="s">
        <v>8</v>
      </c>
      <c r="C29" s="24">
        <v>2</v>
      </c>
      <c r="D29">
        <v>172</v>
      </c>
      <c r="E29" s="19" t="s">
        <v>46</v>
      </c>
      <c r="L29"/>
      <c r="M29" s="27">
        <v>0.006784837962962962</v>
      </c>
      <c r="N29" s="28"/>
      <c r="O29" s="31"/>
      <c r="P29" s="34">
        <f>M29+N29+O29</f>
        <v>0.006784837962962962</v>
      </c>
      <c r="Q29" s="65">
        <f>P29-P$28</f>
        <v>0.00012662037037036895</v>
      </c>
    </row>
    <row r="30" spans="1:18" ht="27.75" customHeight="1">
      <c r="A30" s="57">
        <v>18</v>
      </c>
      <c r="B30" s="5" t="s">
        <v>8</v>
      </c>
      <c r="C30" s="24">
        <v>3</v>
      </c>
      <c r="D30" s="5">
        <v>176</v>
      </c>
      <c r="E30" s="8" t="s">
        <v>47</v>
      </c>
      <c r="F30" s="5"/>
      <c r="G30" s="5"/>
      <c r="H30" s="5"/>
      <c r="I30" s="5"/>
      <c r="J30" s="5"/>
      <c r="K30" s="5"/>
      <c r="L30" s="5"/>
      <c r="M30" s="27">
        <v>0.007397337962962962</v>
      </c>
      <c r="N30" s="28"/>
      <c r="O30" s="33"/>
      <c r="P30" s="34">
        <f>M30+N30+O30</f>
        <v>0.007397337962962962</v>
      </c>
      <c r="Q30" s="65">
        <f>P30-P$28</f>
        <v>0.0007391203703703692</v>
      </c>
      <c r="R30" s="2"/>
    </row>
    <row r="31" spans="1:18" ht="27.75" customHeight="1">
      <c r="A31" s="49">
        <v>19</v>
      </c>
      <c r="B31" s="8" t="s">
        <v>8</v>
      </c>
      <c r="C31" s="24">
        <v>4</v>
      </c>
      <c r="D31" s="44">
        <v>178</v>
      </c>
      <c r="E31" s="8" t="s">
        <v>48</v>
      </c>
      <c r="F31" s="5"/>
      <c r="G31" s="5"/>
      <c r="H31" s="5"/>
      <c r="I31" s="5"/>
      <c r="J31" s="5"/>
      <c r="K31" s="5"/>
      <c r="L31" s="5"/>
      <c r="M31" s="27">
        <v>0.007740509259259259</v>
      </c>
      <c r="N31" s="87"/>
      <c r="O31" s="88"/>
      <c r="P31" s="34">
        <f>M31+N31+O31</f>
        <v>0.007740509259259259</v>
      </c>
      <c r="Q31" s="65">
        <f>P31-P$28</f>
        <v>0.0010822916666666654</v>
      </c>
      <c r="R31" s="2"/>
    </row>
    <row r="32" spans="1:18" ht="27.75" customHeight="1">
      <c r="A32" s="57">
        <v>20</v>
      </c>
      <c r="B32" s="8" t="s">
        <v>8</v>
      </c>
      <c r="C32" s="24" t="s">
        <v>51</v>
      </c>
      <c r="D32" s="5">
        <v>1701</v>
      </c>
      <c r="E32" s="8" t="s">
        <v>49</v>
      </c>
      <c r="F32" s="6"/>
      <c r="G32" s="6"/>
      <c r="H32" s="6"/>
      <c r="I32" s="6"/>
      <c r="J32" s="6"/>
      <c r="K32" s="6"/>
      <c r="L32" s="6"/>
      <c r="M32" s="4" t="s">
        <v>10</v>
      </c>
      <c r="N32" s="9"/>
      <c r="O32" s="9"/>
      <c r="P32" s="34" t="e">
        <f>M32+N32+O32</f>
        <v>#VALUE!</v>
      </c>
      <c r="Q32" s="2"/>
      <c r="R32" s="2"/>
    </row>
    <row r="33" spans="1:18" ht="27.75" customHeight="1">
      <c r="A33" s="57">
        <v>21</v>
      </c>
      <c r="B33" s="8" t="s">
        <v>8</v>
      </c>
      <c r="C33" s="24" t="s">
        <v>51</v>
      </c>
      <c r="D33" s="5">
        <v>901</v>
      </c>
      <c r="E33" s="8" t="s">
        <v>50</v>
      </c>
      <c r="F33" s="2"/>
      <c r="G33" s="2"/>
      <c r="H33" s="2"/>
      <c r="I33" s="2"/>
      <c r="J33" s="2"/>
      <c r="K33" s="2"/>
      <c r="L33" s="2"/>
      <c r="M33" s="27" t="s">
        <v>10</v>
      </c>
      <c r="N33" s="28"/>
      <c r="O33" s="33"/>
      <c r="P33" s="34" t="e">
        <f>M33+N33+O33</f>
        <v>#VALUE!</v>
      </c>
      <c r="Q33" s="2"/>
      <c r="R33" s="2"/>
    </row>
    <row r="34" spans="1:18" ht="27.75" customHeight="1">
      <c r="A34" s="49">
        <v>22</v>
      </c>
      <c r="B34" s="8"/>
      <c r="C34" s="24"/>
      <c r="D34" s="5"/>
      <c r="E34" s="8"/>
      <c r="L34"/>
      <c r="M34" s="32"/>
      <c r="O34" s="4"/>
      <c r="P34" s="34">
        <f>M34+N34+O34</f>
        <v>0</v>
      </c>
      <c r="Q34" s="2"/>
      <c r="R34" s="2"/>
    </row>
    <row r="35" spans="1:17" ht="27.75" customHeight="1">
      <c r="A35" s="57">
        <v>23</v>
      </c>
      <c r="B35" s="8" t="s">
        <v>11</v>
      </c>
      <c r="C35" s="24">
        <v>1</v>
      </c>
      <c r="D35">
        <v>138</v>
      </c>
      <c r="E35" s="19" t="s">
        <v>45</v>
      </c>
      <c r="L35"/>
      <c r="M35" s="29">
        <v>0.006658217592592593</v>
      </c>
      <c r="N35" s="30"/>
      <c r="O35" s="31"/>
      <c r="P35" s="34">
        <f>M35+N35+O35</f>
        <v>0.006658217592592593</v>
      </c>
      <c r="Q35" s="21"/>
    </row>
    <row r="38" spans="2:3" ht="12.75">
      <c r="B38" s="24"/>
      <c r="C38" s="5"/>
    </row>
    <row r="39" spans="1:4" ht="12.75">
      <c r="A39" s="42"/>
      <c r="B39" s="43" t="s">
        <v>9</v>
      </c>
      <c r="C39" s="44"/>
      <c r="D39" s="42"/>
    </row>
    <row r="40" spans="1:4" ht="12.75">
      <c r="A40" s="42"/>
      <c r="B40" s="45" t="s">
        <v>53</v>
      </c>
      <c r="C40" s="46"/>
      <c r="D40" s="4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5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80" zoomScaleSheetLayoutView="80" zoomScalePageLayoutView="0" workbookViewId="0" topLeftCell="A1">
      <selection activeCell="C10" sqref="C10"/>
    </sheetView>
  </sheetViews>
  <sheetFormatPr defaultColWidth="9.57421875" defaultRowHeight="12.75"/>
  <cols>
    <col min="1" max="1" width="13.7109375" style="0" customWidth="1"/>
    <col min="2" max="2" width="22.7109375" style="37" customWidth="1"/>
    <col min="3" max="3" width="11.421875" style="0" customWidth="1"/>
    <col min="4" max="4" width="13.00390625" style="0" bestFit="1" customWidth="1"/>
    <col min="5" max="5" width="37.7109375" style="0" bestFit="1" customWidth="1"/>
    <col min="6" max="9" width="12.140625" style="0" hidden="1" customWidth="1"/>
    <col min="10" max="11" width="11.8515625" style="0" hidden="1" customWidth="1"/>
    <col min="12" max="12" width="17.7109375" style="4" hidden="1" customWidth="1"/>
    <col min="13" max="13" width="13.140625" style="4" hidden="1" customWidth="1"/>
    <col min="14" max="14" width="13.421875" style="4" bestFit="1" customWidth="1"/>
    <col min="15" max="15" width="13.57421875" style="0" hidden="1" customWidth="1"/>
    <col min="16" max="16" width="15.00390625" style="0" bestFit="1" customWidth="1"/>
    <col min="17" max="17" width="9.57421875" style="0" customWidth="1"/>
  </cols>
  <sheetData>
    <row r="1" ht="12.75">
      <c r="C1" t="s">
        <v>3</v>
      </c>
    </row>
    <row r="2" ht="12.75">
      <c r="C2" t="s">
        <v>24</v>
      </c>
    </row>
    <row r="3" ht="12.75">
      <c r="C3" s="4" t="s">
        <v>25</v>
      </c>
    </row>
    <row r="4" ht="12.75">
      <c r="C4" s="4" t="s">
        <v>26</v>
      </c>
    </row>
    <row r="5" spans="3:17" ht="12.75">
      <c r="C5" s="4" t="s">
        <v>29</v>
      </c>
      <c r="P5" s="2"/>
      <c r="Q5" s="2"/>
    </row>
    <row r="6" spans="16:17" ht="12.75">
      <c r="P6" s="2"/>
      <c r="Q6" s="2"/>
    </row>
    <row r="7" spans="16:17" ht="12.75">
      <c r="P7" s="2"/>
      <c r="Q7" s="2"/>
    </row>
    <row r="8" spans="3:17" ht="12.75">
      <c r="C8" s="4" t="s">
        <v>30</v>
      </c>
      <c r="E8" s="3">
        <v>42</v>
      </c>
      <c r="F8" s="3"/>
      <c r="G8" s="3"/>
      <c r="H8" s="3"/>
      <c r="I8" s="3"/>
      <c r="J8" s="3"/>
      <c r="K8" s="3"/>
      <c r="M8" s="40">
        <v>29</v>
      </c>
      <c r="N8" s="40"/>
      <c r="O8" s="3"/>
      <c r="P8" s="18"/>
      <c r="Q8" s="18"/>
    </row>
    <row r="9" spans="3:17" ht="12.75">
      <c r="C9" s="23" t="s">
        <v>60</v>
      </c>
      <c r="P9" s="2"/>
      <c r="Q9" s="2"/>
    </row>
    <row r="10" spans="3:17" ht="12.75">
      <c r="C10" t="s">
        <v>1</v>
      </c>
      <c r="Q10" s="2"/>
    </row>
    <row r="11" spans="2:17" ht="12.75">
      <c r="B11" s="38"/>
      <c r="C11" s="1"/>
      <c r="D11" s="1" t="s">
        <v>0</v>
      </c>
      <c r="E11" s="4" t="s">
        <v>21</v>
      </c>
      <c r="P11" s="2"/>
      <c r="Q11" s="19"/>
    </row>
    <row r="12" spans="1:18" ht="25.5">
      <c r="A12" s="47" t="s">
        <v>31</v>
      </c>
      <c r="B12" s="47" t="s">
        <v>4</v>
      </c>
      <c r="C12" s="107" t="s">
        <v>54</v>
      </c>
      <c r="D12" s="47" t="s">
        <v>5</v>
      </c>
      <c r="E12" s="47" t="s">
        <v>56</v>
      </c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22" t="s">
        <v>23</v>
      </c>
      <c r="N12" s="22" t="s">
        <v>22</v>
      </c>
      <c r="O12" s="22" t="s">
        <v>28</v>
      </c>
      <c r="P12" s="22" t="s">
        <v>27</v>
      </c>
      <c r="Q12" s="25" t="s">
        <v>6</v>
      </c>
      <c r="R12" s="2"/>
    </row>
    <row r="13" spans="1:18" ht="27.75" customHeight="1">
      <c r="A13" s="57">
        <v>1</v>
      </c>
      <c r="B13" s="57" t="s">
        <v>7</v>
      </c>
      <c r="C13" s="58">
        <v>1</v>
      </c>
      <c r="D13" s="57">
        <v>528</v>
      </c>
      <c r="E13" s="59" t="s">
        <v>41</v>
      </c>
      <c r="F13" s="60"/>
      <c r="G13" s="60"/>
      <c r="H13" s="60"/>
      <c r="I13" s="60"/>
      <c r="J13" s="61"/>
      <c r="K13" s="60"/>
      <c r="L13" s="62"/>
      <c r="M13" s="63"/>
      <c r="N13" s="98">
        <v>0.008972106481481482</v>
      </c>
      <c r="O13" s="69"/>
      <c r="P13" s="34">
        <f>M13+N13+O13</f>
        <v>0.008972106481481482</v>
      </c>
      <c r="Q13" s="65">
        <f>P13-P$13</f>
        <v>0</v>
      </c>
      <c r="R13" s="20"/>
    </row>
    <row r="14" spans="1:18" ht="27.75" customHeight="1">
      <c r="A14" s="49">
        <v>2</v>
      </c>
      <c r="B14" s="49" t="s">
        <v>7</v>
      </c>
      <c r="C14" s="50">
        <v>2</v>
      </c>
      <c r="D14" s="49">
        <v>922</v>
      </c>
      <c r="E14" s="51" t="s">
        <v>40</v>
      </c>
      <c r="F14" s="52"/>
      <c r="G14" s="52"/>
      <c r="H14" s="52"/>
      <c r="I14" s="52"/>
      <c r="J14" s="52"/>
      <c r="K14" s="52"/>
      <c r="L14" s="53"/>
      <c r="M14" s="54"/>
      <c r="N14" s="55">
        <v>0.009001851851851853</v>
      </c>
      <c r="O14" s="99"/>
      <c r="P14" s="34">
        <f>M14+N14+O14</f>
        <v>0.009001851851851853</v>
      </c>
      <c r="Q14" s="56">
        <f>P14-P$13</f>
        <v>2.974537037037095E-05</v>
      </c>
      <c r="R14" s="2"/>
    </row>
    <row r="15" spans="1:18" ht="27.75" customHeight="1">
      <c r="A15" s="57">
        <v>3</v>
      </c>
      <c r="B15" s="49" t="s">
        <v>7</v>
      </c>
      <c r="C15" s="50">
        <v>3</v>
      </c>
      <c r="D15" s="49">
        <v>918</v>
      </c>
      <c r="E15" s="51" t="s">
        <v>42</v>
      </c>
      <c r="F15" s="56"/>
      <c r="G15" s="56"/>
      <c r="H15" s="56"/>
      <c r="I15" s="56"/>
      <c r="J15" s="56"/>
      <c r="K15" s="56"/>
      <c r="L15" s="66"/>
      <c r="M15" s="97"/>
      <c r="N15" s="67">
        <v>0.009236574074074074</v>
      </c>
      <c r="O15" s="70"/>
      <c r="P15" s="34">
        <f>M15+N15+O15</f>
        <v>0.009236574074074074</v>
      </c>
      <c r="Q15" s="65">
        <f>P15-P$13</f>
        <v>0.0002644675925925922</v>
      </c>
      <c r="R15" s="21"/>
    </row>
    <row r="16" spans="1:18" ht="27.75" customHeight="1">
      <c r="A16" s="49">
        <v>4</v>
      </c>
      <c r="B16" s="8" t="s">
        <v>7</v>
      </c>
      <c r="C16" s="24">
        <v>4</v>
      </c>
      <c r="D16" s="5">
        <v>921</v>
      </c>
      <c r="E16" s="8" t="s">
        <v>43</v>
      </c>
      <c r="F16" s="10"/>
      <c r="G16" s="10"/>
      <c r="H16" s="10"/>
      <c r="I16" s="10"/>
      <c r="J16" s="10"/>
      <c r="K16" s="10"/>
      <c r="L16" s="10"/>
      <c r="M16" s="33"/>
      <c r="N16" s="16">
        <v>0.009418055555555556</v>
      </c>
      <c r="O16" s="71"/>
      <c r="P16" s="34">
        <f>M16+N16+O16</f>
        <v>0.009418055555555556</v>
      </c>
      <c r="Q16" s="65">
        <f>P16-P$13</f>
        <v>0.0004459490740740743</v>
      </c>
      <c r="R16" s="2"/>
    </row>
    <row r="17" spans="1:18" ht="27.75" customHeight="1">
      <c r="A17" s="57">
        <v>5</v>
      </c>
      <c r="B17" s="8" t="s">
        <v>7</v>
      </c>
      <c r="C17" s="24" t="s">
        <v>51</v>
      </c>
      <c r="D17" s="5">
        <v>998</v>
      </c>
      <c r="E17" s="8" t="s">
        <v>44</v>
      </c>
      <c r="F17" s="10"/>
      <c r="G17" s="10"/>
      <c r="H17" s="15"/>
      <c r="I17" s="10"/>
      <c r="J17" s="15"/>
      <c r="K17" s="10"/>
      <c r="L17" s="10"/>
      <c r="N17" s="16" t="s">
        <v>10</v>
      </c>
      <c r="O17" s="71"/>
      <c r="P17" s="34" t="e">
        <f>M17+N17+O17</f>
        <v>#VALUE!</v>
      </c>
      <c r="Q17" s="65" t="e">
        <f>P17-P$13</f>
        <v>#VALUE!</v>
      </c>
      <c r="R17" s="2"/>
    </row>
    <row r="18" spans="1:18" ht="27.75" customHeight="1">
      <c r="A18" s="49">
        <v>6</v>
      </c>
      <c r="B18" s="8"/>
      <c r="C18" s="24"/>
      <c r="D18" s="5"/>
      <c r="E18" s="8"/>
      <c r="F18" s="10"/>
      <c r="G18" s="10"/>
      <c r="H18" s="15"/>
      <c r="I18" s="10"/>
      <c r="J18" s="15"/>
      <c r="K18" s="15"/>
      <c r="L18" s="15"/>
      <c r="M18" s="32"/>
      <c r="N18" s="13"/>
      <c r="O18" s="72"/>
      <c r="P18" s="34"/>
      <c r="Q18" s="11"/>
      <c r="R18" s="2"/>
    </row>
    <row r="19" spans="1:18" ht="27.75" customHeight="1">
      <c r="A19" s="57">
        <v>7</v>
      </c>
      <c r="B19" s="8" t="s">
        <v>2</v>
      </c>
      <c r="C19" s="36">
        <v>1</v>
      </c>
      <c r="D19" s="5">
        <v>315</v>
      </c>
      <c r="E19" s="8" t="s">
        <v>32</v>
      </c>
      <c r="F19" s="10"/>
      <c r="G19" s="10"/>
      <c r="H19" s="10"/>
      <c r="I19" s="10"/>
      <c r="J19" s="10"/>
      <c r="K19" s="10"/>
      <c r="L19" s="10"/>
      <c r="M19" s="29"/>
      <c r="N19" s="100">
        <v>0.007751273148148149</v>
      </c>
      <c r="O19" s="74"/>
      <c r="P19" s="34">
        <f>M19+N19+O19</f>
        <v>0.007751273148148149</v>
      </c>
      <c r="Q19" s="26"/>
      <c r="R19" s="2"/>
    </row>
    <row r="20" spans="1:18" ht="27.75" customHeight="1">
      <c r="A20" s="49">
        <v>8</v>
      </c>
      <c r="B20" s="8" t="s">
        <v>2</v>
      </c>
      <c r="C20" s="24">
        <v>2</v>
      </c>
      <c r="D20" s="5">
        <v>219</v>
      </c>
      <c r="E20" s="8" t="s">
        <v>33</v>
      </c>
      <c r="F20" s="10"/>
      <c r="G20" s="15"/>
      <c r="H20" s="15"/>
      <c r="I20" s="10"/>
      <c r="J20" s="10"/>
      <c r="K20" s="10"/>
      <c r="L20" s="10"/>
      <c r="M20" s="27"/>
      <c r="N20" s="41">
        <v>0.007873032407407407</v>
      </c>
      <c r="O20" s="101"/>
      <c r="P20" s="34">
        <f>M20+N20+O20</f>
        <v>0.007873032407407407</v>
      </c>
      <c r="Q20" s="65">
        <f>P20-P$19</f>
        <v>0.00012175925925925809</v>
      </c>
      <c r="R20" s="2"/>
    </row>
    <row r="21" spans="1:18" ht="27.75" customHeight="1">
      <c r="A21" s="57">
        <v>9</v>
      </c>
      <c r="B21" s="5" t="s">
        <v>2</v>
      </c>
      <c r="C21" s="96">
        <v>3</v>
      </c>
      <c r="D21" s="5">
        <v>349</v>
      </c>
      <c r="E21" s="8" t="s">
        <v>34</v>
      </c>
      <c r="F21" s="10"/>
      <c r="G21" s="10"/>
      <c r="H21" s="10"/>
      <c r="I21" s="10"/>
      <c r="J21" s="10"/>
      <c r="K21" s="10"/>
      <c r="L21" s="10"/>
      <c r="M21" s="27"/>
      <c r="N21" s="28">
        <v>0.008054976851851853</v>
      </c>
      <c r="O21" s="33"/>
      <c r="P21" s="34">
        <f>M21+N21+O21</f>
        <v>0.008054976851851853</v>
      </c>
      <c r="Q21" s="65">
        <f>P21-P$19</f>
        <v>0.00030370370370370447</v>
      </c>
      <c r="R21" s="2"/>
    </row>
    <row r="22" spans="1:18" ht="27.75" customHeight="1">
      <c r="A22" s="49">
        <v>10</v>
      </c>
      <c r="B22" s="8" t="s">
        <v>2</v>
      </c>
      <c r="C22" s="24">
        <v>4</v>
      </c>
      <c r="D22" s="5">
        <v>363</v>
      </c>
      <c r="E22" s="8" t="s">
        <v>35</v>
      </c>
      <c r="F22" s="10"/>
      <c r="G22" s="10"/>
      <c r="H22" s="15"/>
      <c r="I22" s="10"/>
      <c r="J22" s="15"/>
      <c r="K22" s="15"/>
      <c r="L22" s="10"/>
      <c r="M22" s="27"/>
      <c r="N22" s="28">
        <v>0.008432754629629629</v>
      </c>
      <c r="O22" s="33"/>
      <c r="P22" s="34">
        <f>M22+N22+O22</f>
        <v>0.008432754629629629</v>
      </c>
      <c r="Q22" s="65">
        <f>P22-P$19</f>
        <v>0.00068148148148148</v>
      </c>
      <c r="R22" s="2"/>
    </row>
    <row r="23" spans="1:18" ht="27.75" customHeight="1">
      <c r="A23" s="57">
        <v>11</v>
      </c>
      <c r="B23" s="5" t="s">
        <v>2</v>
      </c>
      <c r="C23" s="24">
        <v>5</v>
      </c>
      <c r="D23" s="5">
        <v>314</v>
      </c>
      <c r="E23" s="8" t="s">
        <v>36</v>
      </c>
      <c r="F23" s="15"/>
      <c r="G23" s="15"/>
      <c r="H23" s="15"/>
      <c r="I23" s="10"/>
      <c r="J23" s="10"/>
      <c r="K23" s="15"/>
      <c r="L23" s="15"/>
      <c r="M23" s="27"/>
      <c r="N23" s="28">
        <v>0.008532407407407407</v>
      </c>
      <c r="O23" s="33"/>
      <c r="P23" s="34">
        <f>M23+N23+O23</f>
        <v>0.008532407407407407</v>
      </c>
      <c r="Q23" s="65">
        <f>P23-P$19</f>
        <v>0.0007811342592592583</v>
      </c>
      <c r="R23" s="20"/>
    </row>
    <row r="24" spans="1:18" ht="27.75" customHeight="1">
      <c r="A24" s="49">
        <v>12</v>
      </c>
      <c r="B24" s="5" t="s">
        <v>2</v>
      </c>
      <c r="C24" s="24" t="s">
        <v>51</v>
      </c>
      <c r="D24" s="5">
        <v>348</v>
      </c>
      <c r="E24" s="8" t="s">
        <v>37</v>
      </c>
      <c r="F24" s="10"/>
      <c r="G24" s="10"/>
      <c r="H24" s="10"/>
      <c r="I24" s="10"/>
      <c r="J24" s="10"/>
      <c r="K24" s="10"/>
      <c r="L24" s="10"/>
      <c r="M24" s="27"/>
      <c r="N24" s="85" t="s">
        <v>10</v>
      </c>
      <c r="O24" s="33"/>
      <c r="P24" s="34" t="e">
        <f>M24+N24+O24</f>
        <v>#VALUE!</v>
      </c>
      <c r="Q24" s="11" t="e">
        <f>P24-#REF!</f>
        <v>#VALUE!</v>
      </c>
      <c r="R24" s="2"/>
    </row>
    <row r="25" spans="1:18" ht="27.75" customHeight="1">
      <c r="A25" s="57">
        <v>13</v>
      </c>
      <c r="B25" s="5" t="s">
        <v>2</v>
      </c>
      <c r="C25" s="39" t="s">
        <v>51</v>
      </c>
      <c r="D25" s="5">
        <v>221</v>
      </c>
      <c r="E25" s="8" t="s">
        <v>38</v>
      </c>
      <c r="F25" s="15"/>
      <c r="G25" s="15"/>
      <c r="H25" s="15"/>
      <c r="I25" s="10"/>
      <c r="J25" s="10"/>
      <c r="K25" s="15"/>
      <c r="L25" s="15"/>
      <c r="M25" s="27"/>
      <c r="N25" s="35" t="s">
        <v>10</v>
      </c>
      <c r="O25" s="74"/>
      <c r="P25" s="34" t="e">
        <f>M25+N25+O25</f>
        <v>#VALUE!</v>
      </c>
      <c r="Q25" s="10"/>
      <c r="R25" s="20"/>
    </row>
    <row r="26" spans="1:18" ht="27.75" customHeight="1">
      <c r="A26" s="49">
        <v>14</v>
      </c>
      <c r="B26" s="8"/>
      <c r="C26" s="24"/>
      <c r="D26" s="5"/>
      <c r="E26" s="8"/>
      <c r="F26" s="10"/>
      <c r="G26" s="10"/>
      <c r="H26" s="10"/>
      <c r="I26" s="10"/>
      <c r="J26" s="10"/>
      <c r="K26" s="10"/>
      <c r="L26" s="10"/>
      <c r="N26" s="16"/>
      <c r="O26" s="74"/>
      <c r="P26" s="34"/>
      <c r="Q26" s="10"/>
      <c r="R26" s="2"/>
    </row>
    <row r="27" spans="1:18" ht="27.75" customHeight="1">
      <c r="A27" s="57">
        <v>15</v>
      </c>
      <c r="B27" s="8"/>
      <c r="C27" s="24"/>
      <c r="D27" s="5"/>
      <c r="E27" s="8"/>
      <c r="F27" s="10"/>
      <c r="G27" s="14"/>
      <c r="H27" s="12"/>
      <c r="I27" s="10"/>
      <c r="J27" s="10"/>
      <c r="K27" s="10"/>
      <c r="L27" s="10"/>
      <c r="M27" s="32"/>
      <c r="N27" s="14"/>
      <c r="O27" s="8"/>
      <c r="P27" s="34"/>
      <c r="Q27" s="10"/>
      <c r="R27" s="2"/>
    </row>
    <row r="28" spans="1:18" ht="27.75" customHeight="1">
      <c r="A28" s="49">
        <v>16</v>
      </c>
      <c r="B28" s="8" t="s">
        <v>8</v>
      </c>
      <c r="C28" s="24">
        <v>1</v>
      </c>
      <c r="D28" s="5">
        <v>138</v>
      </c>
      <c r="E28" s="8" t="s">
        <v>45</v>
      </c>
      <c r="F28" s="5"/>
      <c r="G28" s="5"/>
      <c r="H28" s="5"/>
      <c r="I28" s="5"/>
      <c r="J28" s="5"/>
      <c r="K28" s="5"/>
      <c r="L28" s="5"/>
      <c r="M28" s="29"/>
      <c r="N28" s="30">
        <v>0.0072535879629629626</v>
      </c>
      <c r="O28" s="33"/>
      <c r="P28" s="34">
        <f>M28+N28+O28</f>
        <v>0.0072535879629629626</v>
      </c>
      <c r="Q28" s="93">
        <f>P28-P$28</f>
        <v>0</v>
      </c>
      <c r="R28" s="2"/>
    </row>
    <row r="29" spans="1:17" ht="27.75" customHeight="1">
      <c r="A29" s="57">
        <v>17</v>
      </c>
      <c r="B29" s="5" t="s">
        <v>8</v>
      </c>
      <c r="C29" s="24">
        <v>2</v>
      </c>
      <c r="D29">
        <v>172</v>
      </c>
      <c r="E29" s="19" t="s">
        <v>46</v>
      </c>
      <c r="F29" s="2"/>
      <c r="G29" s="2"/>
      <c r="H29" s="2"/>
      <c r="I29" s="2"/>
      <c r="J29" s="2"/>
      <c r="K29" s="2"/>
      <c r="L29" s="2"/>
      <c r="M29" s="27"/>
      <c r="N29" s="28">
        <v>0.007312962962962963</v>
      </c>
      <c r="O29" s="31"/>
      <c r="P29" s="34">
        <f>M29+N29+O29</f>
        <v>0.007312962962962963</v>
      </c>
      <c r="Q29" s="93">
        <f>P29-P$28</f>
        <v>5.93750000000004E-05</v>
      </c>
    </row>
    <row r="30" spans="1:18" ht="27.75" customHeight="1">
      <c r="A30" s="49">
        <v>18</v>
      </c>
      <c r="B30" s="5" t="s">
        <v>8</v>
      </c>
      <c r="C30" s="24">
        <v>3</v>
      </c>
      <c r="D30" s="5">
        <v>176</v>
      </c>
      <c r="E30" s="8" t="s">
        <v>47</v>
      </c>
      <c r="F30" s="5"/>
      <c r="G30" s="5"/>
      <c r="H30" s="5"/>
      <c r="I30" s="5"/>
      <c r="J30" s="5"/>
      <c r="K30" s="5"/>
      <c r="L30" s="5"/>
      <c r="M30" s="27"/>
      <c r="N30" s="28">
        <v>0.008210416666666666</v>
      </c>
      <c r="O30" s="33"/>
      <c r="P30" s="34">
        <f>M30+N30+O30</f>
        <v>0.008210416666666666</v>
      </c>
      <c r="Q30" s="65">
        <f>P30-P$28</f>
        <v>0.0009568287037037037</v>
      </c>
      <c r="R30" s="2"/>
    </row>
    <row r="31" spans="1:18" ht="27.75" customHeight="1">
      <c r="A31" s="57">
        <v>19</v>
      </c>
      <c r="B31" s="8" t="s">
        <v>8</v>
      </c>
      <c r="C31" s="24">
        <v>4</v>
      </c>
      <c r="D31" s="44">
        <v>178</v>
      </c>
      <c r="E31" s="8" t="s">
        <v>48</v>
      </c>
      <c r="F31" s="5"/>
      <c r="G31" s="5"/>
      <c r="H31" s="5"/>
      <c r="I31" s="5"/>
      <c r="J31" s="5"/>
      <c r="K31" s="5"/>
      <c r="L31" s="5"/>
      <c r="M31" s="27"/>
      <c r="N31" s="87">
        <v>0.008321064814814814</v>
      </c>
      <c r="O31" s="88"/>
      <c r="P31" s="34">
        <f>M31+N31+O31</f>
        <v>0.008321064814814814</v>
      </c>
      <c r="Q31" s="65">
        <f>P31-P$28</f>
        <v>0.0010674768518518516</v>
      </c>
      <c r="R31" s="2"/>
    </row>
    <row r="32" spans="1:18" ht="27.75" customHeight="1">
      <c r="A32" s="49">
        <v>20</v>
      </c>
      <c r="B32" s="8" t="s">
        <v>8</v>
      </c>
      <c r="C32" s="24" t="s">
        <v>51</v>
      </c>
      <c r="D32" s="5">
        <v>1701</v>
      </c>
      <c r="E32" s="8" t="s">
        <v>49</v>
      </c>
      <c r="F32" s="6"/>
      <c r="G32" s="6"/>
      <c r="H32" s="6"/>
      <c r="I32" s="6"/>
      <c r="J32" s="6"/>
      <c r="K32" s="6"/>
      <c r="L32" s="6"/>
      <c r="N32" s="9" t="s">
        <v>10</v>
      </c>
      <c r="O32" s="9"/>
      <c r="P32" s="34" t="e">
        <f>M32+N32+O32</f>
        <v>#VALUE!</v>
      </c>
      <c r="Q32" s="2"/>
      <c r="R32" s="2"/>
    </row>
    <row r="33" spans="1:18" ht="27.75" customHeight="1">
      <c r="A33" s="57">
        <v>21</v>
      </c>
      <c r="B33" s="8" t="s">
        <v>8</v>
      </c>
      <c r="C33" s="24" t="s">
        <v>51</v>
      </c>
      <c r="D33" s="5">
        <v>901</v>
      </c>
      <c r="E33" s="8" t="s">
        <v>50</v>
      </c>
      <c r="L33"/>
      <c r="M33" s="27"/>
      <c r="N33" s="28" t="s">
        <v>10</v>
      </c>
      <c r="O33" s="33"/>
      <c r="P33" s="34" t="e">
        <f>M33+N33+O33</f>
        <v>#VALUE!</v>
      </c>
      <c r="Q33" s="2"/>
      <c r="R33" s="2"/>
    </row>
    <row r="34" spans="1:18" ht="27.75" customHeight="1">
      <c r="A34" s="49">
        <v>22</v>
      </c>
      <c r="B34" s="8"/>
      <c r="C34" s="24"/>
      <c r="D34" s="5"/>
      <c r="E34" s="8"/>
      <c r="L34"/>
      <c r="M34" s="32"/>
      <c r="O34" s="4"/>
      <c r="P34" s="34">
        <f>M34+N34+O34</f>
        <v>0</v>
      </c>
      <c r="Q34" s="2"/>
      <c r="R34" s="2"/>
    </row>
    <row r="35" spans="1:17" ht="27.75" customHeight="1">
      <c r="A35" s="57">
        <v>23</v>
      </c>
      <c r="B35" s="8" t="s">
        <v>11</v>
      </c>
      <c r="C35" s="24">
        <v>1</v>
      </c>
      <c r="D35">
        <v>138</v>
      </c>
      <c r="E35" s="19" t="s">
        <v>45</v>
      </c>
      <c r="L35"/>
      <c r="M35" s="29"/>
      <c r="N35" s="30">
        <v>0.0072535879629629626</v>
      </c>
      <c r="O35" s="31"/>
      <c r="P35" s="34">
        <f>M35+N35+O35</f>
        <v>0.0072535879629629626</v>
      </c>
      <c r="Q35" s="21"/>
    </row>
    <row r="38" spans="2:3" ht="12.75">
      <c r="B38" s="24"/>
      <c r="C38" s="5"/>
    </row>
    <row r="39" spans="1:4" ht="12.75">
      <c r="A39" s="42"/>
      <c r="B39" s="43" t="s">
        <v>9</v>
      </c>
      <c r="C39" s="44"/>
      <c r="D39" s="42"/>
    </row>
    <row r="40" spans="1:4" ht="12.75">
      <c r="A40" s="42"/>
      <c r="B40" s="45" t="s">
        <v>53</v>
      </c>
      <c r="C40" s="46"/>
      <c r="D40" s="4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5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57421875" defaultRowHeight="12.75"/>
  <cols>
    <col min="1" max="1" width="13.7109375" style="0" customWidth="1"/>
    <col min="2" max="2" width="22.7109375" style="37" customWidth="1"/>
    <col min="3" max="3" width="11.421875" style="0" customWidth="1"/>
    <col min="4" max="4" width="13.00390625" style="0" bestFit="1" customWidth="1"/>
    <col min="5" max="5" width="37.7109375" style="0" bestFit="1" customWidth="1"/>
    <col min="6" max="9" width="12.140625" style="0" hidden="1" customWidth="1"/>
    <col min="10" max="11" width="11.8515625" style="0" hidden="1" customWidth="1"/>
    <col min="12" max="12" width="17.7109375" style="4" hidden="1" customWidth="1"/>
    <col min="13" max="13" width="13.140625" style="4" hidden="1" customWidth="1"/>
    <col min="14" max="14" width="13.421875" style="4" hidden="1" customWidth="1"/>
    <col min="15" max="15" width="13.57421875" style="104" bestFit="1" customWidth="1"/>
    <col min="16" max="16" width="15.00390625" style="0" bestFit="1" customWidth="1"/>
    <col min="17" max="17" width="9.57421875" style="0" customWidth="1"/>
  </cols>
  <sheetData>
    <row r="1" ht="12.75">
      <c r="C1" t="s">
        <v>3</v>
      </c>
    </row>
    <row r="2" ht="12.75">
      <c r="C2" t="s">
        <v>24</v>
      </c>
    </row>
    <row r="3" ht="12.75">
      <c r="C3" s="4" t="s">
        <v>25</v>
      </c>
    </row>
    <row r="4" ht="12.75">
      <c r="C4" s="4" t="s">
        <v>26</v>
      </c>
    </row>
    <row r="5" spans="3:17" ht="12.75">
      <c r="C5" s="4" t="s">
        <v>29</v>
      </c>
      <c r="P5" s="2"/>
      <c r="Q5" s="2"/>
    </row>
    <row r="6" spans="16:17" ht="12.75">
      <c r="P6" s="2"/>
      <c r="Q6" s="2"/>
    </row>
    <row r="7" spans="16:17" ht="12.75">
      <c r="P7" s="2"/>
      <c r="Q7" s="2"/>
    </row>
    <row r="8" spans="3:17" ht="12.75">
      <c r="C8" s="4" t="s">
        <v>30</v>
      </c>
      <c r="E8" s="3">
        <v>42</v>
      </c>
      <c r="F8" s="3"/>
      <c r="G8" s="3"/>
      <c r="H8" s="3"/>
      <c r="I8" s="3"/>
      <c r="J8" s="3"/>
      <c r="K8" s="3"/>
      <c r="M8" s="40"/>
      <c r="N8" s="40"/>
      <c r="O8" s="105"/>
      <c r="P8" s="18"/>
      <c r="Q8" s="18"/>
    </row>
    <row r="9" spans="3:17" ht="12.75">
      <c r="C9" s="23" t="s">
        <v>59</v>
      </c>
      <c r="P9" s="2"/>
      <c r="Q9" s="2"/>
    </row>
    <row r="10" spans="3:17" ht="12.75">
      <c r="C10" t="s">
        <v>1</v>
      </c>
      <c r="Q10" s="2"/>
    </row>
    <row r="11" spans="2:17" ht="12.75">
      <c r="B11" s="38"/>
      <c r="C11" s="1"/>
      <c r="D11" s="1" t="s">
        <v>0</v>
      </c>
      <c r="E11" s="4" t="s">
        <v>21</v>
      </c>
      <c r="P11" s="2"/>
      <c r="Q11" s="19"/>
    </row>
    <row r="12" spans="1:18" ht="25.5">
      <c r="A12" s="47" t="s">
        <v>31</v>
      </c>
      <c r="B12" s="47" t="s">
        <v>4</v>
      </c>
      <c r="C12" s="107" t="s">
        <v>54</v>
      </c>
      <c r="D12" s="47" t="s">
        <v>5</v>
      </c>
      <c r="E12" s="47" t="s">
        <v>56</v>
      </c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22" t="s">
        <v>23</v>
      </c>
      <c r="N12" s="22" t="s">
        <v>22</v>
      </c>
      <c r="O12" s="106" t="s">
        <v>28</v>
      </c>
      <c r="P12" s="22" t="s">
        <v>27</v>
      </c>
      <c r="Q12" s="25" t="s">
        <v>6</v>
      </c>
      <c r="R12" s="2"/>
    </row>
    <row r="13" spans="1:18" ht="27.75" customHeight="1">
      <c r="A13" s="49">
        <v>1</v>
      </c>
      <c r="B13" s="49" t="s">
        <v>7</v>
      </c>
      <c r="C13" s="50">
        <v>1</v>
      </c>
      <c r="D13" s="49">
        <v>922</v>
      </c>
      <c r="E13" s="51" t="s">
        <v>40</v>
      </c>
      <c r="F13" s="52"/>
      <c r="G13" s="52"/>
      <c r="H13" s="52"/>
      <c r="I13" s="52"/>
      <c r="J13" s="52"/>
      <c r="K13" s="52"/>
      <c r="L13" s="53"/>
      <c r="M13" s="54"/>
      <c r="N13" s="55"/>
      <c r="O13" s="99">
        <v>0.009144907407407407</v>
      </c>
      <c r="P13" s="103">
        <f>M13+N13+O13</f>
        <v>0.009144907407407407</v>
      </c>
      <c r="Q13" s="56">
        <f>P13-P$13</f>
        <v>0</v>
      </c>
      <c r="R13" s="20"/>
    </row>
    <row r="14" spans="1:18" ht="27.75" customHeight="1">
      <c r="A14" s="57">
        <v>2</v>
      </c>
      <c r="B14" s="57" t="s">
        <v>7</v>
      </c>
      <c r="C14" s="58">
        <v>2</v>
      </c>
      <c r="D14" s="57">
        <v>528</v>
      </c>
      <c r="E14" s="59" t="s">
        <v>41</v>
      </c>
      <c r="F14" s="60"/>
      <c r="G14" s="60"/>
      <c r="H14" s="60"/>
      <c r="I14" s="60"/>
      <c r="J14" s="61"/>
      <c r="K14" s="60"/>
      <c r="L14" s="62"/>
      <c r="M14" s="63"/>
      <c r="N14" s="98"/>
      <c r="O14" s="69">
        <v>0.009748611111111112</v>
      </c>
      <c r="P14" s="103">
        <f>M14+N14+O14</f>
        <v>0.009748611111111112</v>
      </c>
      <c r="Q14" s="65">
        <f>P14-P$13</f>
        <v>0.0006037037037037053</v>
      </c>
      <c r="R14" s="2"/>
    </row>
    <row r="15" spans="1:18" ht="27.75" customHeight="1">
      <c r="A15" s="49">
        <v>3</v>
      </c>
      <c r="B15" s="75" t="s">
        <v>7</v>
      </c>
      <c r="C15" s="78">
        <v>3</v>
      </c>
      <c r="D15" s="76">
        <v>921</v>
      </c>
      <c r="E15" s="8" t="s">
        <v>43</v>
      </c>
      <c r="F15" s="10"/>
      <c r="G15" s="10"/>
      <c r="H15" s="10"/>
      <c r="I15" s="10"/>
      <c r="J15" s="10"/>
      <c r="K15" s="10"/>
      <c r="L15" s="17"/>
      <c r="M15" s="27"/>
      <c r="N15" s="35"/>
      <c r="O15" s="33">
        <v>0.009794097222222223</v>
      </c>
      <c r="P15" s="103">
        <f>M15+N15+O15</f>
        <v>0.009794097222222223</v>
      </c>
      <c r="Q15" s="65">
        <f>P15-P$13</f>
        <v>0.000649189814814816</v>
      </c>
      <c r="R15" s="21"/>
    </row>
    <row r="16" spans="1:18" ht="27.75" customHeight="1">
      <c r="A16" s="57">
        <v>4</v>
      </c>
      <c r="B16" s="51" t="s">
        <v>7</v>
      </c>
      <c r="C16" s="77">
        <v>4</v>
      </c>
      <c r="D16" s="51">
        <v>918</v>
      </c>
      <c r="E16" s="51" t="s">
        <v>42</v>
      </c>
      <c r="F16" s="56"/>
      <c r="G16" s="56"/>
      <c r="H16" s="56"/>
      <c r="I16" s="56"/>
      <c r="J16" s="56"/>
      <c r="K16" s="56"/>
      <c r="L16" s="56"/>
      <c r="M16" s="99"/>
      <c r="N16" s="84"/>
      <c r="O16" s="95">
        <v>0.00983935185185185</v>
      </c>
      <c r="P16" s="103">
        <f>M16+N16+O16</f>
        <v>0.00983935185185185</v>
      </c>
      <c r="Q16" s="65">
        <f>P16-P$13</f>
        <v>0.0006944444444444437</v>
      </c>
      <c r="R16" s="2"/>
    </row>
    <row r="17" spans="1:18" ht="27.75" customHeight="1">
      <c r="A17" s="49">
        <v>5</v>
      </c>
      <c r="B17" s="8" t="s">
        <v>7</v>
      </c>
      <c r="C17" s="24" t="s">
        <v>51</v>
      </c>
      <c r="D17" s="5">
        <v>998</v>
      </c>
      <c r="E17" s="8" t="s">
        <v>44</v>
      </c>
      <c r="F17" s="10"/>
      <c r="G17" s="10"/>
      <c r="H17" s="15"/>
      <c r="I17" s="10"/>
      <c r="J17" s="15"/>
      <c r="K17" s="10"/>
      <c r="L17" s="10"/>
      <c r="N17" s="16"/>
      <c r="O17" s="86" t="s">
        <v>10</v>
      </c>
      <c r="P17" s="103" t="e">
        <f>M17+N17+O17</f>
        <v>#VALUE!</v>
      </c>
      <c r="Q17" s="65" t="e">
        <f>P17-P$13</f>
        <v>#VALUE!</v>
      </c>
      <c r="R17" s="2"/>
    </row>
    <row r="18" spans="1:18" ht="27.75" customHeight="1">
      <c r="A18" s="57">
        <v>6</v>
      </c>
      <c r="B18" s="8"/>
      <c r="C18" s="24"/>
      <c r="D18" s="5"/>
      <c r="E18" s="8"/>
      <c r="F18" s="10"/>
      <c r="G18" s="10"/>
      <c r="H18" s="15"/>
      <c r="I18" s="10"/>
      <c r="J18" s="15"/>
      <c r="K18" s="15"/>
      <c r="L18" s="15"/>
      <c r="M18" s="32"/>
      <c r="N18" s="13"/>
      <c r="O18" s="86"/>
      <c r="P18" s="103"/>
      <c r="Q18" s="11"/>
      <c r="R18" s="2"/>
    </row>
    <row r="19" spans="1:18" ht="27.75" customHeight="1">
      <c r="A19" s="49">
        <v>7</v>
      </c>
      <c r="B19" s="8" t="s">
        <v>2</v>
      </c>
      <c r="C19" s="24">
        <v>1</v>
      </c>
      <c r="D19" s="5">
        <v>219</v>
      </c>
      <c r="E19" s="8" t="s">
        <v>33</v>
      </c>
      <c r="F19" s="10"/>
      <c r="G19" s="15"/>
      <c r="H19" s="15"/>
      <c r="I19" s="10"/>
      <c r="J19" s="10"/>
      <c r="K19" s="10"/>
      <c r="L19" s="10"/>
      <c r="M19" s="27"/>
      <c r="N19" s="41"/>
      <c r="O19" s="101">
        <v>0.008302893518518518</v>
      </c>
      <c r="P19" s="103">
        <f>M19+N19+O19</f>
        <v>0.008302893518518518</v>
      </c>
      <c r="Q19" s="65">
        <f>P19-P$19</f>
        <v>0</v>
      </c>
      <c r="R19" s="2"/>
    </row>
    <row r="20" spans="1:18" ht="27.75" customHeight="1">
      <c r="A20" s="57">
        <v>8</v>
      </c>
      <c r="B20" s="8" t="s">
        <v>2</v>
      </c>
      <c r="C20" s="36">
        <v>2</v>
      </c>
      <c r="D20" s="5">
        <v>315</v>
      </c>
      <c r="E20" s="8" t="s">
        <v>32</v>
      </c>
      <c r="F20" s="10"/>
      <c r="G20" s="10"/>
      <c r="H20" s="10"/>
      <c r="I20" s="10"/>
      <c r="J20" s="10"/>
      <c r="K20" s="10"/>
      <c r="L20" s="10"/>
      <c r="M20" s="29"/>
      <c r="N20" s="100"/>
      <c r="O20" s="33">
        <v>0.00836423611111111</v>
      </c>
      <c r="P20" s="103">
        <f>M20+N20+O20</f>
        <v>0.00836423611111111</v>
      </c>
      <c r="Q20" s="65">
        <f>P20-P$19</f>
        <v>6.1342592592592E-05</v>
      </c>
      <c r="R20" s="2"/>
    </row>
    <row r="21" spans="1:18" ht="27.75" customHeight="1">
      <c r="A21" s="49">
        <v>9</v>
      </c>
      <c r="B21" s="5" t="s">
        <v>2</v>
      </c>
      <c r="C21" s="96">
        <v>3</v>
      </c>
      <c r="D21" s="5">
        <v>349</v>
      </c>
      <c r="E21" s="8" t="s">
        <v>34</v>
      </c>
      <c r="F21" s="10"/>
      <c r="G21" s="10"/>
      <c r="H21" s="10"/>
      <c r="I21" s="10"/>
      <c r="J21" s="10"/>
      <c r="K21" s="10"/>
      <c r="L21" s="10"/>
      <c r="M21" s="27"/>
      <c r="N21" s="28"/>
      <c r="O21" s="33">
        <v>0.008667708333333335</v>
      </c>
      <c r="P21" s="103">
        <f>M21+N21+O21</f>
        <v>0.008667708333333335</v>
      </c>
      <c r="Q21" s="65">
        <f>P21-P$19</f>
        <v>0.0003648148148148161</v>
      </c>
      <c r="R21" s="2"/>
    </row>
    <row r="22" spans="1:18" ht="27.75" customHeight="1">
      <c r="A22" s="57">
        <v>10</v>
      </c>
      <c r="B22" s="8" t="s">
        <v>2</v>
      </c>
      <c r="C22" s="24">
        <v>4</v>
      </c>
      <c r="D22" s="5">
        <v>363</v>
      </c>
      <c r="E22" s="8" t="s">
        <v>35</v>
      </c>
      <c r="F22" s="10"/>
      <c r="G22" s="10"/>
      <c r="H22" s="15"/>
      <c r="I22" s="10"/>
      <c r="J22" s="15"/>
      <c r="K22" s="15"/>
      <c r="L22" s="10"/>
      <c r="M22" s="27"/>
      <c r="N22" s="28"/>
      <c r="O22" s="33">
        <v>0.008939467592592591</v>
      </c>
      <c r="P22" s="103">
        <f>M22+N22+O22</f>
        <v>0.008939467592592591</v>
      </c>
      <c r="Q22" s="65">
        <f>P22-P$19</f>
        <v>0.0006365740740740724</v>
      </c>
      <c r="R22" s="2"/>
    </row>
    <row r="23" spans="1:18" ht="27.75" customHeight="1">
      <c r="A23" s="49">
        <v>11</v>
      </c>
      <c r="B23" s="5" t="s">
        <v>2</v>
      </c>
      <c r="C23" s="24">
        <v>5</v>
      </c>
      <c r="D23" s="5">
        <v>314</v>
      </c>
      <c r="E23" s="8" t="s">
        <v>36</v>
      </c>
      <c r="F23" s="15"/>
      <c r="G23" s="15"/>
      <c r="H23" s="15"/>
      <c r="I23" s="10"/>
      <c r="J23" s="10"/>
      <c r="K23" s="15"/>
      <c r="L23" s="15"/>
      <c r="M23" s="27"/>
      <c r="N23" s="28"/>
      <c r="O23" s="33">
        <v>0.009052314814814815</v>
      </c>
      <c r="P23" s="103">
        <f>M23+N23+O23</f>
        <v>0.009052314814814815</v>
      </c>
      <c r="Q23" s="65">
        <f>P23-P$19</f>
        <v>0.0007494212962962966</v>
      </c>
      <c r="R23" s="20"/>
    </row>
    <row r="24" spans="1:18" ht="27.75" customHeight="1">
      <c r="A24" s="57">
        <v>12</v>
      </c>
      <c r="B24" s="5" t="s">
        <v>2</v>
      </c>
      <c r="C24" s="24">
        <v>6</v>
      </c>
      <c r="D24" s="5">
        <v>348</v>
      </c>
      <c r="E24" s="8" t="s">
        <v>37</v>
      </c>
      <c r="F24" s="10"/>
      <c r="G24" s="10"/>
      <c r="H24" s="10"/>
      <c r="I24" s="10"/>
      <c r="J24" s="10"/>
      <c r="K24" s="10"/>
      <c r="L24" s="10"/>
      <c r="M24" s="27"/>
      <c r="N24" s="85"/>
      <c r="O24" s="33" t="s">
        <v>10</v>
      </c>
      <c r="P24" s="103" t="e">
        <f>M24+N24+O24</f>
        <v>#VALUE!</v>
      </c>
      <c r="Q24" s="11" t="e">
        <f>P24-#REF!</f>
        <v>#VALUE!</v>
      </c>
      <c r="R24" s="2"/>
    </row>
    <row r="25" spans="1:18" ht="27.75" customHeight="1">
      <c r="A25" s="49">
        <v>13</v>
      </c>
      <c r="B25" s="5" t="s">
        <v>2</v>
      </c>
      <c r="C25" s="39" t="s">
        <v>51</v>
      </c>
      <c r="D25" s="5">
        <v>221</v>
      </c>
      <c r="E25" s="8" t="s">
        <v>38</v>
      </c>
      <c r="F25" s="15"/>
      <c r="G25" s="15"/>
      <c r="H25" s="15"/>
      <c r="I25" s="10"/>
      <c r="J25" s="10"/>
      <c r="K25" s="15"/>
      <c r="L25" s="15"/>
      <c r="M25" s="27"/>
      <c r="N25" s="35"/>
      <c r="O25" s="33" t="s">
        <v>10</v>
      </c>
      <c r="P25" s="103" t="e">
        <f>M25+N25+O25</f>
        <v>#VALUE!</v>
      </c>
      <c r="Q25" s="10"/>
      <c r="R25" s="20"/>
    </row>
    <row r="26" spans="1:18" ht="27.75" customHeight="1">
      <c r="A26" s="57">
        <v>14</v>
      </c>
      <c r="B26" s="8"/>
      <c r="C26" s="24"/>
      <c r="D26" s="5"/>
      <c r="E26" s="8"/>
      <c r="F26" s="10"/>
      <c r="G26" s="10"/>
      <c r="H26" s="10"/>
      <c r="I26" s="10"/>
      <c r="J26" s="10"/>
      <c r="K26" s="10"/>
      <c r="L26" s="10"/>
      <c r="N26" s="16"/>
      <c r="O26" s="33"/>
      <c r="P26" s="103"/>
      <c r="Q26" s="10"/>
      <c r="R26" s="2"/>
    </row>
    <row r="27" spans="1:18" ht="27.75" customHeight="1">
      <c r="A27" s="49">
        <v>15</v>
      </c>
      <c r="B27" s="8"/>
      <c r="C27" s="24"/>
      <c r="D27" s="5"/>
      <c r="E27" s="8"/>
      <c r="F27" s="10"/>
      <c r="G27" s="14"/>
      <c r="H27" s="12"/>
      <c r="I27" s="10"/>
      <c r="J27" s="10"/>
      <c r="K27" s="10"/>
      <c r="L27" s="10"/>
      <c r="M27" s="32"/>
      <c r="N27" s="14"/>
      <c r="O27" s="33"/>
      <c r="P27" s="103"/>
      <c r="Q27" s="10"/>
      <c r="R27" s="2"/>
    </row>
    <row r="28" spans="1:18" ht="27.75" customHeight="1">
      <c r="A28" s="57">
        <v>16</v>
      </c>
      <c r="B28" s="5" t="s">
        <v>8</v>
      </c>
      <c r="C28" s="24">
        <v>1</v>
      </c>
      <c r="D28" s="5">
        <v>172</v>
      </c>
      <c r="E28" s="8" t="s">
        <v>46</v>
      </c>
      <c r="F28" s="5"/>
      <c r="G28" s="5"/>
      <c r="H28" s="5"/>
      <c r="I28" s="5"/>
      <c r="J28" s="5"/>
      <c r="K28" s="5"/>
      <c r="L28" s="5"/>
      <c r="M28" s="27"/>
      <c r="N28" s="28"/>
      <c r="O28" s="31">
        <v>0.007450578703703705</v>
      </c>
      <c r="P28" s="103">
        <f>M28+N28+O28</f>
        <v>0.007450578703703705</v>
      </c>
      <c r="Q28" s="2"/>
      <c r="R28" s="2"/>
    </row>
    <row r="29" spans="1:17" ht="27.75" customHeight="1">
      <c r="A29" s="49">
        <v>17</v>
      </c>
      <c r="B29" s="8" t="s">
        <v>8</v>
      </c>
      <c r="C29" s="24">
        <v>2</v>
      </c>
      <c r="D29">
        <v>138</v>
      </c>
      <c r="E29" s="19" t="s">
        <v>45</v>
      </c>
      <c r="L29"/>
      <c r="M29" s="29"/>
      <c r="N29" s="30"/>
      <c r="O29" s="33">
        <v>0.007699768518518519</v>
      </c>
      <c r="P29" s="103">
        <f>M29+N29+O29</f>
        <v>0.007699768518518519</v>
      </c>
      <c r="Q29" s="65">
        <f>P29-P$28</f>
        <v>0.00024918981481481407</v>
      </c>
    </row>
    <row r="30" spans="1:18" ht="27.75" customHeight="1">
      <c r="A30" s="57">
        <v>18</v>
      </c>
      <c r="B30" s="5" t="s">
        <v>8</v>
      </c>
      <c r="C30" s="24">
        <v>3</v>
      </c>
      <c r="D30" s="5">
        <v>176</v>
      </c>
      <c r="E30" s="8" t="s">
        <v>47</v>
      </c>
      <c r="F30" s="5"/>
      <c r="G30" s="5"/>
      <c r="H30" s="5"/>
      <c r="I30" s="5"/>
      <c r="J30" s="5"/>
      <c r="K30" s="5"/>
      <c r="L30" s="5"/>
      <c r="M30" s="27"/>
      <c r="N30" s="28"/>
      <c r="O30" s="33">
        <v>0.008488425925925925</v>
      </c>
      <c r="P30" s="103">
        <f>M30+N30+O30</f>
        <v>0.008488425925925925</v>
      </c>
      <c r="Q30" s="65">
        <f>P30-P$28</f>
        <v>0.0010378472222222204</v>
      </c>
      <c r="R30" s="2"/>
    </row>
    <row r="31" spans="1:18" ht="27.75" customHeight="1">
      <c r="A31" s="49">
        <v>19</v>
      </c>
      <c r="B31" s="8" t="s">
        <v>8</v>
      </c>
      <c r="C31" s="24">
        <v>4</v>
      </c>
      <c r="D31" s="44">
        <v>178</v>
      </c>
      <c r="E31" s="8" t="s">
        <v>48</v>
      </c>
      <c r="F31" s="5"/>
      <c r="G31" s="5"/>
      <c r="H31" s="5"/>
      <c r="I31" s="5"/>
      <c r="J31" s="5"/>
      <c r="K31" s="5"/>
      <c r="L31" s="5"/>
      <c r="M31" s="27"/>
      <c r="N31" s="87"/>
      <c r="O31" s="33">
        <v>0.008787731481481481</v>
      </c>
      <c r="P31" s="103">
        <f>M31+N31+O31</f>
        <v>0.008787731481481481</v>
      </c>
      <c r="Q31" s="65">
        <f>P31-P$28</f>
        <v>0.0013371527777777765</v>
      </c>
      <c r="R31" s="2"/>
    </row>
    <row r="32" spans="1:18" ht="27.75" customHeight="1">
      <c r="A32" s="57">
        <v>20</v>
      </c>
      <c r="B32" s="8" t="s">
        <v>8</v>
      </c>
      <c r="C32" s="24" t="s">
        <v>51</v>
      </c>
      <c r="D32" s="5">
        <v>1701</v>
      </c>
      <c r="E32" s="8" t="s">
        <v>49</v>
      </c>
      <c r="F32" s="6"/>
      <c r="G32" s="6"/>
      <c r="H32" s="6"/>
      <c r="I32" s="6"/>
      <c r="J32" s="6"/>
      <c r="K32" s="6"/>
      <c r="L32" s="6"/>
      <c r="N32" s="9"/>
      <c r="O32" s="94" t="s">
        <v>10</v>
      </c>
      <c r="P32" s="103" t="e">
        <f>M32+N32+O32</f>
        <v>#VALUE!</v>
      </c>
      <c r="Q32" s="2"/>
      <c r="R32" s="2"/>
    </row>
    <row r="33" spans="1:18" ht="27.75" customHeight="1">
      <c r="A33" s="49">
        <v>21</v>
      </c>
      <c r="B33" s="8" t="s">
        <v>8</v>
      </c>
      <c r="C33" s="24" t="s">
        <v>51</v>
      </c>
      <c r="D33" s="5">
        <v>901</v>
      </c>
      <c r="E33" s="8" t="s">
        <v>50</v>
      </c>
      <c r="F33" s="2"/>
      <c r="G33" s="2"/>
      <c r="H33" s="2"/>
      <c r="I33" s="2"/>
      <c r="J33" s="2"/>
      <c r="K33" s="2"/>
      <c r="L33" s="2"/>
      <c r="M33" s="27"/>
      <c r="N33" s="28"/>
      <c r="O33" s="33" t="s">
        <v>10</v>
      </c>
      <c r="P33" s="103" t="e">
        <f>M33+N33+O33</f>
        <v>#VALUE!</v>
      </c>
      <c r="Q33" s="2"/>
      <c r="R33" s="2"/>
    </row>
    <row r="34" spans="1:18" ht="27.75" customHeight="1">
      <c r="A34" s="57">
        <v>22</v>
      </c>
      <c r="B34" s="8"/>
      <c r="C34" s="24"/>
      <c r="D34" s="5"/>
      <c r="E34" s="8"/>
      <c r="L34"/>
      <c r="M34" s="32"/>
      <c r="O34" s="80"/>
      <c r="P34" s="103">
        <f>M34+N34+O34</f>
        <v>0</v>
      </c>
      <c r="Q34" s="2"/>
      <c r="R34" s="2"/>
    </row>
    <row r="35" spans="1:17" ht="27.75" customHeight="1">
      <c r="A35" s="49">
        <v>23</v>
      </c>
      <c r="B35" s="8" t="s">
        <v>11</v>
      </c>
      <c r="C35" s="24">
        <v>1</v>
      </c>
      <c r="D35">
        <v>138</v>
      </c>
      <c r="E35" s="19" t="s">
        <v>45</v>
      </c>
      <c r="L35"/>
      <c r="M35" s="29"/>
      <c r="N35" s="30"/>
      <c r="O35" s="31">
        <v>0.007699768518518519</v>
      </c>
      <c r="P35" s="103">
        <f>M35+N35+O35</f>
        <v>0.007699768518518519</v>
      </c>
      <c r="Q35" s="21"/>
    </row>
    <row r="38" spans="2:3" ht="12.75">
      <c r="B38" s="24"/>
      <c r="C38" s="5"/>
    </row>
    <row r="39" spans="1:4" ht="12.75">
      <c r="A39" s="42"/>
      <c r="B39" s="43" t="s">
        <v>9</v>
      </c>
      <c r="C39" s="44"/>
      <c r="D39" s="42"/>
    </row>
    <row r="40" spans="1:4" ht="12.75">
      <c r="A40" s="42"/>
      <c r="B40" s="45" t="s">
        <v>53</v>
      </c>
      <c r="C40" s="46"/>
      <c r="D40" s="4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5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="90" zoomScaleNormal="80" zoomScaleSheetLayoutView="90" zoomScalePageLayoutView="0" workbookViewId="0" topLeftCell="A1">
      <selection activeCell="P9" sqref="P9"/>
    </sheetView>
  </sheetViews>
  <sheetFormatPr defaultColWidth="9.57421875" defaultRowHeight="12.75"/>
  <cols>
    <col min="1" max="1" width="13.7109375" style="0" customWidth="1"/>
    <col min="2" max="2" width="22.7109375" style="37" customWidth="1"/>
    <col min="3" max="3" width="11.421875" style="0" customWidth="1"/>
    <col min="4" max="4" width="13.00390625" style="0" bestFit="1" customWidth="1"/>
    <col min="5" max="5" width="37.7109375" style="0" bestFit="1" customWidth="1"/>
    <col min="6" max="9" width="12.140625" style="0" hidden="1" customWidth="1"/>
    <col min="10" max="11" width="11.8515625" style="0" hidden="1" customWidth="1"/>
    <col min="12" max="12" width="17.7109375" style="4" hidden="1" customWidth="1"/>
    <col min="13" max="13" width="13.140625" style="4" bestFit="1" customWidth="1"/>
    <col min="14" max="14" width="13.421875" style="4" bestFit="1" customWidth="1"/>
    <col min="15" max="15" width="13.57421875" style="0" bestFit="1" customWidth="1"/>
    <col min="16" max="16" width="15.00390625" style="0" bestFit="1" customWidth="1"/>
    <col min="17" max="17" width="9.57421875" style="0" customWidth="1"/>
  </cols>
  <sheetData>
    <row r="1" ht="12.75">
      <c r="C1" t="s">
        <v>3</v>
      </c>
    </row>
    <row r="2" ht="12.75">
      <c r="C2" t="s">
        <v>24</v>
      </c>
    </row>
    <row r="3" ht="12.75">
      <c r="C3" s="4" t="s">
        <v>25</v>
      </c>
    </row>
    <row r="4" ht="12.75">
      <c r="C4" s="4" t="s">
        <v>26</v>
      </c>
    </row>
    <row r="5" spans="3:17" ht="12.75">
      <c r="C5" s="4" t="s">
        <v>29</v>
      </c>
      <c r="P5" s="2"/>
      <c r="Q5" s="2"/>
    </row>
    <row r="6" spans="16:17" ht="12.75">
      <c r="P6" s="2"/>
      <c r="Q6" s="2"/>
    </row>
    <row r="7" spans="16:17" ht="12.75">
      <c r="P7" s="2"/>
      <c r="Q7" s="2"/>
    </row>
    <row r="8" spans="3:17" ht="12.75">
      <c r="C8" s="4" t="s">
        <v>30</v>
      </c>
      <c r="E8" s="3">
        <v>42</v>
      </c>
      <c r="F8" s="3"/>
      <c r="G8" s="3"/>
      <c r="H8" s="3"/>
      <c r="I8" s="3"/>
      <c r="J8" s="3"/>
      <c r="K8" s="3"/>
      <c r="M8" s="40"/>
      <c r="N8" s="40"/>
      <c r="O8" s="3"/>
      <c r="P8" s="108" t="s">
        <v>62</v>
      </c>
      <c r="Q8" s="18"/>
    </row>
    <row r="9" spans="3:17" ht="12.75">
      <c r="C9" s="23" t="s">
        <v>58</v>
      </c>
      <c r="P9" s="109">
        <f>E8/P13/24</f>
        <v>64.8910328489395</v>
      </c>
      <c r="Q9" s="2"/>
    </row>
    <row r="10" spans="3:17" ht="12.75">
      <c r="C10" t="s">
        <v>1</v>
      </c>
      <c r="Q10" s="2"/>
    </row>
    <row r="11" spans="2:17" ht="12.75">
      <c r="B11" s="38"/>
      <c r="C11" s="1"/>
      <c r="D11" s="1" t="s">
        <v>0</v>
      </c>
      <c r="E11" s="4" t="s">
        <v>21</v>
      </c>
      <c r="P11" s="2"/>
      <c r="Q11" s="19"/>
    </row>
    <row r="12" spans="1:18" ht="25.5">
      <c r="A12" s="47" t="s">
        <v>31</v>
      </c>
      <c r="B12" s="47" t="s">
        <v>4</v>
      </c>
      <c r="C12" s="107" t="s">
        <v>55</v>
      </c>
      <c r="D12" s="47" t="s">
        <v>5</v>
      </c>
      <c r="E12" s="47" t="s">
        <v>56</v>
      </c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22" t="s">
        <v>23</v>
      </c>
      <c r="N12" s="22" t="s">
        <v>22</v>
      </c>
      <c r="O12" s="22" t="s">
        <v>28</v>
      </c>
      <c r="P12" s="22" t="s">
        <v>27</v>
      </c>
      <c r="Q12" s="25" t="s">
        <v>6</v>
      </c>
      <c r="R12" s="2"/>
    </row>
    <row r="13" spans="1:18" ht="27.75" customHeight="1">
      <c r="A13" s="49">
        <v>1</v>
      </c>
      <c r="B13" s="49" t="s">
        <v>7</v>
      </c>
      <c r="C13" s="50">
        <v>1</v>
      </c>
      <c r="D13" s="49">
        <v>922</v>
      </c>
      <c r="E13" s="51" t="s">
        <v>40</v>
      </c>
      <c r="F13" s="52"/>
      <c r="G13" s="52"/>
      <c r="H13" s="52"/>
      <c r="I13" s="52"/>
      <c r="J13" s="52"/>
      <c r="K13" s="52"/>
      <c r="L13" s="53"/>
      <c r="M13" s="54">
        <v>0.008821527777777777</v>
      </c>
      <c r="N13" s="55">
        <v>0.009001851851851853</v>
      </c>
      <c r="O13" s="99">
        <v>0.009144907407407407</v>
      </c>
      <c r="P13" s="34">
        <f>M13+N13+O13</f>
        <v>0.026968287037037037</v>
      </c>
      <c r="Q13" s="56">
        <f>P13-P$13</f>
        <v>0</v>
      </c>
      <c r="R13" s="20"/>
    </row>
    <row r="14" spans="1:18" ht="27.75" customHeight="1">
      <c r="A14" s="57">
        <v>2</v>
      </c>
      <c r="B14" s="57" t="s">
        <v>7</v>
      </c>
      <c r="C14" s="58">
        <v>2</v>
      </c>
      <c r="D14" s="57">
        <v>528</v>
      </c>
      <c r="E14" s="59" t="s">
        <v>41</v>
      </c>
      <c r="F14" s="60"/>
      <c r="G14" s="60"/>
      <c r="H14" s="60"/>
      <c r="I14" s="60"/>
      <c r="J14" s="61"/>
      <c r="K14" s="60"/>
      <c r="L14" s="62"/>
      <c r="M14" s="63">
        <v>0.008377083333333334</v>
      </c>
      <c r="N14" s="98">
        <v>0.008972106481481482</v>
      </c>
      <c r="O14" s="69">
        <v>0.009748611111111112</v>
      </c>
      <c r="P14" s="34">
        <f>M14+N14+O14</f>
        <v>0.027097800925925924</v>
      </c>
      <c r="Q14" s="65">
        <f>P14-P$13</f>
        <v>0.00012951388888888735</v>
      </c>
      <c r="R14" s="2"/>
    </row>
    <row r="15" spans="1:18" ht="27.75" customHeight="1">
      <c r="A15" s="49">
        <v>3</v>
      </c>
      <c r="B15" s="49" t="s">
        <v>7</v>
      </c>
      <c r="C15" s="50">
        <v>3</v>
      </c>
      <c r="D15" s="49">
        <v>918</v>
      </c>
      <c r="E15" s="51" t="s">
        <v>42</v>
      </c>
      <c r="F15" s="56"/>
      <c r="G15" s="56"/>
      <c r="H15" s="56"/>
      <c r="I15" s="56"/>
      <c r="J15" s="56"/>
      <c r="K15" s="56"/>
      <c r="L15" s="66"/>
      <c r="M15" s="97">
        <v>0.008334722222222223</v>
      </c>
      <c r="N15" s="67">
        <v>0.009236574074074074</v>
      </c>
      <c r="O15" s="70">
        <v>0.00983935185185185</v>
      </c>
      <c r="P15" s="34">
        <f>M15+N15+O15</f>
        <v>0.02741064814814815</v>
      </c>
      <c r="Q15" s="65">
        <f>P15-P$13</f>
        <v>0.0004423611111111121</v>
      </c>
      <c r="R15" s="21"/>
    </row>
    <row r="16" spans="1:18" ht="27.75" customHeight="1">
      <c r="A16" s="57">
        <v>4</v>
      </c>
      <c r="B16" s="8" t="s">
        <v>7</v>
      </c>
      <c r="C16" s="24">
        <v>4</v>
      </c>
      <c r="D16" s="5">
        <v>921</v>
      </c>
      <c r="E16" s="8" t="s">
        <v>43</v>
      </c>
      <c r="F16" s="10"/>
      <c r="G16" s="10"/>
      <c r="H16" s="10"/>
      <c r="I16" s="10"/>
      <c r="J16" s="10"/>
      <c r="K16" s="10"/>
      <c r="L16" s="10"/>
      <c r="M16" s="33">
        <v>0.008495601851851851</v>
      </c>
      <c r="N16" s="16">
        <v>0.009418055555555556</v>
      </c>
      <c r="O16" s="71">
        <v>0.009794097222222223</v>
      </c>
      <c r="P16" s="34">
        <f>M16+N16+O16</f>
        <v>0.027707754629629627</v>
      </c>
      <c r="Q16" s="65">
        <f>P16-P$13</f>
        <v>0.0007394675925925902</v>
      </c>
      <c r="R16" s="2"/>
    </row>
    <row r="17" spans="1:18" ht="27.75" customHeight="1">
      <c r="A17" s="49">
        <v>5</v>
      </c>
      <c r="B17" s="8" t="s">
        <v>7</v>
      </c>
      <c r="C17" s="24" t="s">
        <v>51</v>
      </c>
      <c r="D17" s="5">
        <v>998</v>
      </c>
      <c r="E17" s="8" t="s">
        <v>44</v>
      </c>
      <c r="F17" s="10"/>
      <c r="G17" s="10"/>
      <c r="H17" s="15"/>
      <c r="I17" s="10"/>
      <c r="J17" s="15"/>
      <c r="K17" s="10"/>
      <c r="L17" s="10"/>
      <c r="M17" s="4" t="s">
        <v>10</v>
      </c>
      <c r="N17" s="16" t="s">
        <v>10</v>
      </c>
      <c r="O17" s="71" t="s">
        <v>10</v>
      </c>
      <c r="P17" s="34" t="e">
        <f>M17+N17+O17</f>
        <v>#VALUE!</v>
      </c>
      <c r="Q17" s="65" t="e">
        <f>P17-P$13</f>
        <v>#VALUE!</v>
      </c>
      <c r="R17" s="2"/>
    </row>
    <row r="18" spans="1:18" ht="27.75" customHeight="1">
      <c r="A18" s="57">
        <v>6</v>
      </c>
      <c r="B18" s="8"/>
      <c r="C18" s="24"/>
      <c r="D18" s="5"/>
      <c r="E18" s="8"/>
      <c r="F18" s="10"/>
      <c r="G18" s="10"/>
      <c r="H18" s="15"/>
      <c r="I18" s="10"/>
      <c r="J18" s="15"/>
      <c r="K18" s="15"/>
      <c r="L18" s="15"/>
      <c r="M18" s="32"/>
      <c r="N18" s="13"/>
      <c r="O18" s="72"/>
      <c r="P18" s="34"/>
      <c r="Q18" s="11"/>
      <c r="R18" s="2"/>
    </row>
    <row r="19" spans="1:18" ht="27.75" customHeight="1">
      <c r="A19" s="49">
        <v>7</v>
      </c>
      <c r="B19" s="8" t="s">
        <v>2</v>
      </c>
      <c r="C19" s="36">
        <v>1</v>
      </c>
      <c r="D19" s="5">
        <v>315</v>
      </c>
      <c r="E19" s="8" t="s">
        <v>32</v>
      </c>
      <c r="F19" s="10"/>
      <c r="G19" s="10"/>
      <c r="H19" s="10"/>
      <c r="I19" s="10"/>
      <c r="J19" s="10"/>
      <c r="K19" s="10"/>
      <c r="L19" s="10"/>
      <c r="M19" s="29">
        <v>0.006985416666666667</v>
      </c>
      <c r="N19" s="100">
        <v>0.007751273148148149</v>
      </c>
      <c r="O19" s="74">
        <v>0.00836423611111111</v>
      </c>
      <c r="P19" s="34">
        <f>M19+N19+O19</f>
        <v>0.023100925925925928</v>
      </c>
      <c r="Q19" s="26"/>
      <c r="R19" s="2"/>
    </row>
    <row r="20" spans="1:18" ht="27.75" customHeight="1">
      <c r="A20" s="57">
        <v>8</v>
      </c>
      <c r="B20" s="8" t="s">
        <v>2</v>
      </c>
      <c r="C20" s="24">
        <v>2</v>
      </c>
      <c r="D20" s="5">
        <v>219</v>
      </c>
      <c r="E20" s="8" t="s">
        <v>33</v>
      </c>
      <c r="F20" s="10"/>
      <c r="G20" s="15"/>
      <c r="H20" s="15"/>
      <c r="I20" s="10"/>
      <c r="J20" s="10"/>
      <c r="K20" s="10"/>
      <c r="L20" s="10"/>
      <c r="M20" s="27">
        <v>0.007350578703703704</v>
      </c>
      <c r="N20" s="41">
        <v>0.007873032407407407</v>
      </c>
      <c r="O20" s="101">
        <v>0.008302893518518518</v>
      </c>
      <c r="P20" s="34">
        <f>M20+N20+O20</f>
        <v>0.02352650462962963</v>
      </c>
      <c r="Q20" s="65">
        <f>P20-P$19</f>
        <v>0.0004255787037037023</v>
      </c>
      <c r="R20" s="2"/>
    </row>
    <row r="21" spans="1:18" ht="27.75" customHeight="1">
      <c r="A21" s="49">
        <v>9</v>
      </c>
      <c r="B21" s="5" t="s">
        <v>2</v>
      </c>
      <c r="C21" s="39" t="s">
        <v>39</v>
      </c>
      <c r="D21" s="5">
        <v>349</v>
      </c>
      <c r="E21" s="8" t="s">
        <v>34</v>
      </c>
      <c r="F21" s="10"/>
      <c r="G21" s="10"/>
      <c r="H21" s="10"/>
      <c r="I21" s="10"/>
      <c r="J21" s="10"/>
      <c r="K21" s="10"/>
      <c r="L21" s="10"/>
      <c r="M21" s="27">
        <v>0.007613194444444444</v>
      </c>
      <c r="N21" s="28">
        <v>0.008054976851851853</v>
      </c>
      <c r="O21" s="33">
        <v>0.008667708333333335</v>
      </c>
      <c r="P21" s="34">
        <f>M21+N21+O21</f>
        <v>0.02433587962962963</v>
      </c>
      <c r="Q21" s="65">
        <f>P21-P$19</f>
        <v>0.0012349537037037034</v>
      </c>
      <c r="R21" s="2"/>
    </row>
    <row r="22" spans="1:18" ht="27.75" customHeight="1">
      <c r="A22" s="57">
        <v>10</v>
      </c>
      <c r="B22" s="8" t="s">
        <v>2</v>
      </c>
      <c r="C22" s="24">
        <v>4</v>
      </c>
      <c r="D22" s="5">
        <v>363</v>
      </c>
      <c r="E22" s="8" t="s">
        <v>35</v>
      </c>
      <c r="F22" s="10"/>
      <c r="G22" s="10"/>
      <c r="H22" s="15"/>
      <c r="I22" s="10"/>
      <c r="J22" s="15"/>
      <c r="K22" s="15"/>
      <c r="L22" s="10"/>
      <c r="M22" s="27">
        <v>0.007885648148148149</v>
      </c>
      <c r="N22" s="28">
        <v>0.008432754629629629</v>
      </c>
      <c r="O22" s="33">
        <v>0.008939467592592591</v>
      </c>
      <c r="P22" s="34">
        <f>M22+N22+O22</f>
        <v>0.025257870370370368</v>
      </c>
      <c r="Q22" s="65">
        <f>P22-P$19</f>
        <v>0.0021569444444444405</v>
      </c>
      <c r="R22" s="2"/>
    </row>
    <row r="23" spans="1:18" ht="27.75" customHeight="1">
      <c r="A23" s="49">
        <v>11</v>
      </c>
      <c r="B23" s="5" t="s">
        <v>2</v>
      </c>
      <c r="C23" s="24">
        <v>5</v>
      </c>
      <c r="D23" s="5">
        <v>314</v>
      </c>
      <c r="E23" s="8" t="s">
        <v>36</v>
      </c>
      <c r="F23" s="15"/>
      <c r="G23" s="15"/>
      <c r="H23" s="15"/>
      <c r="I23" s="10"/>
      <c r="J23" s="10"/>
      <c r="K23" s="15"/>
      <c r="L23" s="15"/>
      <c r="M23" s="27">
        <v>0.007841319444444444</v>
      </c>
      <c r="N23" s="28">
        <v>0.008532407407407407</v>
      </c>
      <c r="O23" s="33">
        <v>0.009052314814814815</v>
      </c>
      <c r="P23" s="34">
        <f>M23+N23+O23</f>
        <v>0.025426041666666666</v>
      </c>
      <c r="Q23" s="65">
        <f>P23-P$19</f>
        <v>0.0023251157407407387</v>
      </c>
      <c r="R23" s="20"/>
    </row>
    <row r="24" spans="1:18" ht="27.75" customHeight="1">
      <c r="A24" s="57">
        <v>12</v>
      </c>
      <c r="B24" s="5" t="s">
        <v>2</v>
      </c>
      <c r="C24" s="24">
        <v>6</v>
      </c>
      <c r="D24" s="5">
        <v>348</v>
      </c>
      <c r="E24" s="8" t="s">
        <v>37</v>
      </c>
      <c r="F24" s="10"/>
      <c r="G24" s="10"/>
      <c r="H24" s="10"/>
      <c r="I24" s="10"/>
      <c r="J24" s="10"/>
      <c r="K24" s="10"/>
      <c r="L24" s="10"/>
      <c r="M24" s="27">
        <v>0.007925231481481481</v>
      </c>
      <c r="N24" s="85" t="s">
        <v>10</v>
      </c>
      <c r="O24" s="33" t="s">
        <v>10</v>
      </c>
      <c r="P24" s="34" t="e">
        <f>M24+N24+O24</f>
        <v>#VALUE!</v>
      </c>
      <c r="Q24" s="11" t="e">
        <f>P24-#REF!</f>
        <v>#VALUE!</v>
      </c>
      <c r="R24" s="2"/>
    </row>
    <row r="25" spans="1:18" ht="27.75" customHeight="1">
      <c r="A25" s="49">
        <v>13</v>
      </c>
      <c r="B25" s="5" t="s">
        <v>2</v>
      </c>
      <c r="C25" s="39" t="s">
        <v>51</v>
      </c>
      <c r="D25" s="5">
        <v>221</v>
      </c>
      <c r="E25" s="8" t="s">
        <v>38</v>
      </c>
      <c r="F25" s="15"/>
      <c r="G25" s="15"/>
      <c r="H25" s="15"/>
      <c r="I25" s="10"/>
      <c r="J25" s="10"/>
      <c r="K25" s="15"/>
      <c r="L25" s="15"/>
      <c r="M25" s="27" t="s">
        <v>20</v>
      </c>
      <c r="N25" s="35" t="s">
        <v>10</v>
      </c>
      <c r="O25" s="74" t="s">
        <v>10</v>
      </c>
      <c r="P25" s="34" t="e">
        <f>M25+N25+O25</f>
        <v>#VALUE!</v>
      </c>
      <c r="Q25" s="10"/>
      <c r="R25" s="20"/>
    </row>
    <row r="26" spans="1:18" ht="27.75" customHeight="1">
      <c r="A26" s="57">
        <v>14</v>
      </c>
      <c r="B26" s="8"/>
      <c r="C26" s="24"/>
      <c r="D26" s="5"/>
      <c r="E26" s="8"/>
      <c r="F26" s="10"/>
      <c r="G26" s="10"/>
      <c r="H26" s="10"/>
      <c r="I26" s="10"/>
      <c r="J26" s="10"/>
      <c r="K26" s="10"/>
      <c r="L26" s="10"/>
      <c r="N26" s="16"/>
      <c r="O26" s="74"/>
      <c r="P26" s="34"/>
      <c r="Q26" s="10"/>
      <c r="R26" s="2"/>
    </row>
    <row r="27" spans="1:18" ht="27.75" customHeight="1">
      <c r="A27" s="49">
        <v>15</v>
      </c>
      <c r="B27" s="8"/>
      <c r="C27" s="24"/>
      <c r="D27" s="5"/>
      <c r="E27" s="8"/>
      <c r="F27" s="10"/>
      <c r="G27" s="14"/>
      <c r="H27" s="12"/>
      <c r="I27" s="10"/>
      <c r="J27" s="10"/>
      <c r="K27" s="10"/>
      <c r="L27" s="10"/>
      <c r="M27" s="32"/>
      <c r="N27" s="14"/>
      <c r="O27" s="8"/>
      <c r="P27" s="34"/>
      <c r="Q27" s="10"/>
      <c r="R27" s="2"/>
    </row>
    <row r="28" spans="1:18" ht="27.75" customHeight="1">
      <c r="A28" s="57">
        <v>16</v>
      </c>
      <c r="B28" s="5" t="s">
        <v>8</v>
      </c>
      <c r="C28" s="24">
        <v>1</v>
      </c>
      <c r="D28" s="5">
        <v>172</v>
      </c>
      <c r="E28" s="8" t="s">
        <v>46</v>
      </c>
      <c r="F28" s="5"/>
      <c r="G28" s="5"/>
      <c r="H28" s="5"/>
      <c r="I28" s="5"/>
      <c r="J28" s="5"/>
      <c r="K28" s="5"/>
      <c r="L28" s="5"/>
      <c r="M28" s="27">
        <v>0.006784837962962962</v>
      </c>
      <c r="N28" s="28">
        <v>0.007312962962962963</v>
      </c>
      <c r="O28" s="31">
        <v>0.007450578703703705</v>
      </c>
      <c r="P28" s="34">
        <f>M28+N28+O28</f>
        <v>0.02154837962962963</v>
      </c>
      <c r="Q28" s="2"/>
      <c r="R28" s="2"/>
    </row>
    <row r="29" spans="1:17" ht="27.75" customHeight="1">
      <c r="A29" s="49">
        <v>17</v>
      </c>
      <c r="B29" s="8" t="s">
        <v>8</v>
      </c>
      <c r="C29" s="24">
        <v>2</v>
      </c>
      <c r="D29">
        <v>138</v>
      </c>
      <c r="E29" s="19" t="s">
        <v>45</v>
      </c>
      <c r="L29"/>
      <c r="M29" s="29">
        <v>0.006658217592592593</v>
      </c>
      <c r="N29" s="30">
        <v>0.0072535879629629626</v>
      </c>
      <c r="O29" s="33">
        <v>0.007699768518518519</v>
      </c>
      <c r="P29" s="34">
        <f>M29+N29+O29</f>
        <v>0.021611574074074075</v>
      </c>
      <c r="Q29" s="65">
        <f>P29-P$28</f>
        <v>6.319444444444558E-05</v>
      </c>
    </row>
    <row r="30" spans="1:18" ht="27.75" customHeight="1">
      <c r="A30" s="57">
        <v>18</v>
      </c>
      <c r="B30" s="5" t="s">
        <v>8</v>
      </c>
      <c r="C30" s="24">
        <v>3</v>
      </c>
      <c r="D30" s="5">
        <v>176</v>
      </c>
      <c r="E30" s="8" t="s">
        <v>47</v>
      </c>
      <c r="F30" s="5"/>
      <c r="G30" s="5"/>
      <c r="H30" s="5"/>
      <c r="I30" s="5"/>
      <c r="J30" s="5"/>
      <c r="K30" s="5"/>
      <c r="L30" s="5"/>
      <c r="M30" s="27">
        <v>0.007397337962962962</v>
      </c>
      <c r="N30" s="28">
        <v>0.008210416666666666</v>
      </c>
      <c r="O30" s="33">
        <v>0.008488425925925925</v>
      </c>
      <c r="P30" s="34">
        <f>M30+N30+O30</f>
        <v>0.024096180555555555</v>
      </c>
      <c r="Q30" s="65">
        <f>P30-P$28</f>
        <v>0.0025478009259259256</v>
      </c>
      <c r="R30" s="2"/>
    </row>
    <row r="31" spans="1:18" ht="27.75" customHeight="1">
      <c r="A31" s="49">
        <v>19</v>
      </c>
      <c r="B31" s="8" t="s">
        <v>8</v>
      </c>
      <c r="C31" s="24">
        <v>4</v>
      </c>
      <c r="D31" s="44">
        <v>178</v>
      </c>
      <c r="E31" s="8" t="s">
        <v>48</v>
      </c>
      <c r="F31" s="5"/>
      <c r="G31" s="5"/>
      <c r="H31" s="5"/>
      <c r="I31" s="5"/>
      <c r="J31" s="5"/>
      <c r="K31" s="5"/>
      <c r="L31" s="5"/>
      <c r="M31" s="27">
        <v>0.007740509259259259</v>
      </c>
      <c r="N31" s="87">
        <v>0.008321064814814814</v>
      </c>
      <c r="O31" s="88">
        <v>0.008787731481481481</v>
      </c>
      <c r="P31" s="34">
        <f>M31+N31+O31</f>
        <v>0.024849305555555555</v>
      </c>
      <c r="Q31" s="65">
        <f>P31-P$28</f>
        <v>0.003300925925925926</v>
      </c>
      <c r="R31" s="2"/>
    </row>
    <row r="32" spans="1:18" ht="27.75" customHeight="1">
      <c r="A32" s="57">
        <v>20</v>
      </c>
      <c r="B32" s="8" t="s">
        <v>8</v>
      </c>
      <c r="C32" s="24" t="s">
        <v>51</v>
      </c>
      <c r="D32" s="5">
        <v>1701</v>
      </c>
      <c r="E32" s="8" t="s">
        <v>49</v>
      </c>
      <c r="F32" s="6"/>
      <c r="G32" s="6"/>
      <c r="H32" s="6"/>
      <c r="I32" s="6"/>
      <c r="J32" s="6"/>
      <c r="K32" s="6"/>
      <c r="L32" s="6"/>
      <c r="M32" s="4" t="s">
        <v>10</v>
      </c>
      <c r="N32" s="9" t="s">
        <v>10</v>
      </c>
      <c r="O32" s="9" t="s">
        <v>10</v>
      </c>
      <c r="P32" s="34" t="e">
        <f>M32+N32+O32</f>
        <v>#VALUE!</v>
      </c>
      <c r="Q32" s="2"/>
      <c r="R32" s="2"/>
    </row>
    <row r="33" spans="1:18" ht="27.75" customHeight="1">
      <c r="A33" s="49">
        <v>21</v>
      </c>
      <c r="B33" s="8" t="s">
        <v>8</v>
      </c>
      <c r="C33" s="24" t="s">
        <v>51</v>
      </c>
      <c r="D33" s="5">
        <v>901</v>
      </c>
      <c r="E33" s="8" t="s">
        <v>50</v>
      </c>
      <c r="F33" s="2"/>
      <c r="G33" s="2"/>
      <c r="H33" s="2"/>
      <c r="I33" s="2"/>
      <c r="J33" s="2"/>
      <c r="K33" s="2"/>
      <c r="L33" s="2"/>
      <c r="M33" s="27" t="s">
        <v>10</v>
      </c>
      <c r="N33" s="28" t="s">
        <v>10</v>
      </c>
      <c r="O33" s="33" t="s">
        <v>10</v>
      </c>
      <c r="P33" s="34" t="e">
        <f>M33+N33+O33</f>
        <v>#VALUE!</v>
      </c>
      <c r="Q33" s="2"/>
      <c r="R33" s="2"/>
    </row>
    <row r="34" spans="1:18" ht="27.75" customHeight="1">
      <c r="A34" s="57">
        <v>22</v>
      </c>
      <c r="B34" s="8"/>
      <c r="C34" s="24"/>
      <c r="D34" s="5"/>
      <c r="E34" s="8"/>
      <c r="L34"/>
      <c r="M34" s="32"/>
      <c r="O34" s="4"/>
      <c r="P34" s="34">
        <f>M34+N34+O34</f>
        <v>0</v>
      </c>
      <c r="Q34" s="2"/>
      <c r="R34" s="2"/>
    </row>
    <row r="35" spans="1:17" ht="27.75" customHeight="1">
      <c r="A35" s="49">
        <v>23</v>
      </c>
      <c r="B35" s="8" t="s">
        <v>11</v>
      </c>
      <c r="C35" s="24">
        <v>1</v>
      </c>
      <c r="D35">
        <v>138</v>
      </c>
      <c r="E35" s="19" t="s">
        <v>45</v>
      </c>
      <c r="L35"/>
      <c r="M35" s="29">
        <v>0.006658217592592593</v>
      </c>
      <c r="N35" s="30">
        <v>0.0072535879629629626</v>
      </c>
      <c r="O35" s="31">
        <v>0.007699768518518519</v>
      </c>
      <c r="P35" s="34">
        <f>M35+N35+O35</f>
        <v>0.021611574074074075</v>
      </c>
      <c r="Q35" s="21"/>
    </row>
    <row r="38" spans="2:3" ht="12.75">
      <c r="B38" s="24"/>
      <c r="C38" s="5"/>
    </row>
    <row r="39" spans="1:4" ht="12.75">
      <c r="A39" s="42"/>
      <c r="B39" s="43" t="s">
        <v>9</v>
      </c>
      <c r="C39" s="44"/>
      <c r="D39" s="42"/>
    </row>
    <row r="40" spans="1:4" ht="12.75">
      <c r="A40" s="42"/>
      <c r="B40" s="45" t="s">
        <v>53</v>
      </c>
      <c r="C40" s="46"/>
      <c r="D40" s="4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57" r:id="rId2"/>
  <colBreaks count="1" manualBreakCount="1">
    <brk id="16" max="33" man="1"/>
  </colBreak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90" zoomScaleNormal="80" zoomScaleSheetLayoutView="90" zoomScalePageLayoutView="0" workbookViewId="0" topLeftCell="A1">
      <selection activeCell="C10" sqref="C10"/>
    </sheetView>
  </sheetViews>
  <sheetFormatPr defaultColWidth="9.57421875" defaultRowHeight="12.75"/>
  <cols>
    <col min="1" max="1" width="13.7109375" style="0" customWidth="1"/>
    <col min="2" max="2" width="22.7109375" style="37" customWidth="1"/>
    <col min="3" max="3" width="11.421875" style="0" customWidth="1"/>
    <col min="4" max="4" width="13.00390625" style="0" bestFit="1" customWidth="1"/>
    <col min="5" max="5" width="37.7109375" style="0" bestFit="1" customWidth="1"/>
    <col min="6" max="9" width="12.140625" style="0" hidden="1" customWidth="1"/>
    <col min="10" max="11" width="11.8515625" style="0" hidden="1" customWidth="1"/>
    <col min="12" max="12" width="17.7109375" style="4" hidden="1" customWidth="1"/>
    <col min="13" max="13" width="13.57421875" style="4" customWidth="1"/>
    <col min="14" max="14" width="13.140625" style="4" customWidth="1"/>
    <col min="15" max="15" width="13.8515625" style="0" customWidth="1"/>
    <col min="16" max="16" width="15.00390625" style="0" bestFit="1" customWidth="1"/>
    <col min="17" max="17" width="12.7109375" style="0" bestFit="1" customWidth="1"/>
  </cols>
  <sheetData>
    <row r="1" ht="12.75">
      <c r="C1" t="s">
        <v>3</v>
      </c>
    </row>
    <row r="2" ht="12.75">
      <c r="C2" t="s">
        <v>24</v>
      </c>
    </row>
    <row r="3" ht="12.75">
      <c r="C3" s="4" t="s">
        <v>25</v>
      </c>
    </row>
    <row r="4" ht="12.75">
      <c r="C4" s="4" t="s">
        <v>26</v>
      </c>
    </row>
    <row r="5" spans="3:17" ht="12.75">
      <c r="C5" s="4" t="s">
        <v>29</v>
      </c>
      <c r="P5" s="2"/>
      <c r="Q5" s="2"/>
    </row>
    <row r="6" spans="16:17" ht="12.75">
      <c r="P6" s="2"/>
      <c r="Q6" s="2"/>
    </row>
    <row r="7" spans="16:17" ht="12.75">
      <c r="P7" s="2"/>
      <c r="Q7" s="2"/>
    </row>
    <row r="8" spans="3:17" ht="12.75">
      <c r="C8" s="4" t="s">
        <v>30</v>
      </c>
      <c r="E8" s="3">
        <v>42</v>
      </c>
      <c r="F8" s="3"/>
      <c r="G8" s="3"/>
      <c r="H8" s="3"/>
      <c r="I8" s="3"/>
      <c r="J8" s="3"/>
      <c r="K8" s="3"/>
      <c r="M8" s="40">
        <v>29</v>
      </c>
      <c r="N8" s="40"/>
      <c r="O8" s="3"/>
      <c r="P8" s="18"/>
      <c r="Q8" s="18"/>
    </row>
    <row r="9" spans="3:17" ht="12.75">
      <c r="C9" s="23" t="s">
        <v>57</v>
      </c>
      <c r="P9" s="2"/>
      <c r="Q9" s="2"/>
    </row>
    <row r="10" spans="3:17" ht="12.75">
      <c r="C10" t="s">
        <v>1</v>
      </c>
      <c r="Q10" s="2"/>
    </row>
    <row r="11" spans="2:17" ht="12.75">
      <c r="B11" s="38"/>
      <c r="C11" s="1"/>
      <c r="D11" s="1" t="s">
        <v>0</v>
      </c>
      <c r="E11" s="4" t="s">
        <v>21</v>
      </c>
      <c r="P11" s="2"/>
      <c r="Q11" s="19"/>
    </row>
    <row r="12" spans="1:18" ht="25.5">
      <c r="A12" s="47" t="s">
        <v>52</v>
      </c>
      <c r="B12" s="47" t="s">
        <v>4</v>
      </c>
      <c r="C12" s="48" t="s">
        <v>12</v>
      </c>
      <c r="D12" s="47" t="s">
        <v>5</v>
      </c>
      <c r="E12" s="47" t="s">
        <v>56</v>
      </c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22" t="s">
        <v>23</v>
      </c>
      <c r="N12" s="22" t="s">
        <v>22</v>
      </c>
      <c r="O12" s="22" t="s">
        <v>28</v>
      </c>
      <c r="P12" s="22" t="s">
        <v>27</v>
      </c>
      <c r="Q12" s="25" t="s">
        <v>6</v>
      </c>
      <c r="R12" s="2"/>
    </row>
    <row r="13" spans="1:18" ht="27.75" customHeight="1">
      <c r="A13" s="49">
        <v>1</v>
      </c>
      <c r="B13" s="5" t="s">
        <v>8</v>
      </c>
      <c r="C13" s="24">
        <v>1</v>
      </c>
      <c r="D13" s="5">
        <v>172</v>
      </c>
      <c r="E13" s="8" t="s">
        <v>46</v>
      </c>
      <c r="F13" s="10"/>
      <c r="G13" s="10"/>
      <c r="H13" s="10"/>
      <c r="I13" s="10"/>
      <c r="J13" s="10"/>
      <c r="K13" s="10"/>
      <c r="L13" s="10"/>
      <c r="M13" s="80">
        <v>0.006784837962962962</v>
      </c>
      <c r="N13" s="85">
        <v>0.007312962962962963</v>
      </c>
      <c r="O13" s="86">
        <v>0.007450578703703705</v>
      </c>
      <c r="P13" s="34">
        <f>M13+N13+O13</f>
        <v>0.02154837962962963</v>
      </c>
      <c r="Q13" s="10"/>
      <c r="R13" s="2"/>
    </row>
    <row r="14" spans="1:18" ht="27.75" customHeight="1">
      <c r="A14" s="51">
        <v>2</v>
      </c>
      <c r="B14" s="8" t="s">
        <v>11</v>
      </c>
      <c r="C14" s="24">
        <v>2</v>
      </c>
      <c r="D14" s="5">
        <v>138</v>
      </c>
      <c r="E14" s="8" t="s">
        <v>45</v>
      </c>
      <c r="F14" s="10"/>
      <c r="G14" s="10"/>
      <c r="H14" s="10"/>
      <c r="I14" s="10"/>
      <c r="J14" s="10"/>
      <c r="K14" s="10"/>
      <c r="L14" s="10"/>
      <c r="M14" s="80">
        <v>0.006658217592592593</v>
      </c>
      <c r="N14" s="85">
        <v>0.0072535879629629626</v>
      </c>
      <c r="O14" s="86">
        <v>0.007699768518518519</v>
      </c>
      <c r="P14" s="34">
        <f>M14+N14+O14</f>
        <v>0.021611574074074075</v>
      </c>
      <c r="Q14" s="11">
        <f>P14-$P$13</f>
        <v>6.319444444444558E-05</v>
      </c>
      <c r="R14" s="2"/>
    </row>
    <row r="15" spans="1:18" ht="27.75" customHeight="1">
      <c r="A15" s="49">
        <v>3</v>
      </c>
      <c r="B15" s="8" t="s">
        <v>8</v>
      </c>
      <c r="C15" s="24">
        <v>3</v>
      </c>
      <c r="D15" s="5">
        <v>138</v>
      </c>
      <c r="E15" s="8" t="s">
        <v>45</v>
      </c>
      <c r="F15" s="10"/>
      <c r="G15" s="10"/>
      <c r="H15" s="10"/>
      <c r="I15" s="10"/>
      <c r="J15" s="10"/>
      <c r="K15" s="10"/>
      <c r="L15" s="10"/>
      <c r="M15" s="27">
        <v>0.006658217592592593</v>
      </c>
      <c r="N15" s="28">
        <v>0.0072535879629629626</v>
      </c>
      <c r="O15" s="33">
        <v>0.007699768518518519</v>
      </c>
      <c r="P15" s="34">
        <f>M15+N15+O15</f>
        <v>0.021611574074074075</v>
      </c>
      <c r="Q15" s="11">
        <f aca="true" t="shared" si="0" ref="Q15:Q26">P15-$P$13</f>
        <v>6.319444444444558E-05</v>
      </c>
      <c r="R15" s="2"/>
    </row>
    <row r="16" spans="1:18" ht="27.75" customHeight="1">
      <c r="A16" s="51">
        <v>4</v>
      </c>
      <c r="B16" s="8" t="s">
        <v>2</v>
      </c>
      <c r="C16" s="36">
        <v>4</v>
      </c>
      <c r="D16" s="5">
        <v>315</v>
      </c>
      <c r="E16" s="8" t="s">
        <v>32</v>
      </c>
      <c r="F16" s="10"/>
      <c r="G16" s="10"/>
      <c r="H16" s="10"/>
      <c r="I16" s="10"/>
      <c r="J16" s="10"/>
      <c r="K16" s="10"/>
      <c r="L16" s="10"/>
      <c r="M16" s="27">
        <v>0.006985416666666667</v>
      </c>
      <c r="N16" s="35">
        <v>0.007751273148148149</v>
      </c>
      <c r="O16" s="74">
        <v>0.00836423611111111</v>
      </c>
      <c r="P16" s="34">
        <f>M16+N16+O16</f>
        <v>0.023100925925925928</v>
      </c>
      <c r="Q16" s="11">
        <f t="shared" si="0"/>
        <v>0.0015525462962962984</v>
      </c>
      <c r="R16" s="2"/>
    </row>
    <row r="17" spans="1:18" ht="27.75" customHeight="1">
      <c r="A17" s="49">
        <v>5</v>
      </c>
      <c r="B17" s="8" t="s">
        <v>2</v>
      </c>
      <c r="C17" s="24">
        <v>5</v>
      </c>
      <c r="D17" s="5">
        <v>219</v>
      </c>
      <c r="E17" s="8" t="s">
        <v>33</v>
      </c>
      <c r="F17" s="10"/>
      <c r="G17" s="15"/>
      <c r="H17" s="15"/>
      <c r="I17" s="10"/>
      <c r="J17" s="10"/>
      <c r="K17" s="10"/>
      <c r="L17" s="10"/>
      <c r="M17" s="27">
        <v>0.007350578703703704</v>
      </c>
      <c r="N17" s="41">
        <v>0.007873032407407407</v>
      </c>
      <c r="O17" s="73">
        <v>0.008302893518518518</v>
      </c>
      <c r="P17" s="34">
        <f>M17+N17+O17</f>
        <v>0.02352650462962963</v>
      </c>
      <c r="Q17" s="11">
        <f t="shared" si="0"/>
        <v>0.0019781250000000007</v>
      </c>
      <c r="R17" s="2"/>
    </row>
    <row r="18" spans="1:18" ht="27.75" customHeight="1">
      <c r="A18" s="51">
        <v>6</v>
      </c>
      <c r="B18" s="5" t="s">
        <v>8</v>
      </c>
      <c r="C18" s="24">
        <v>6</v>
      </c>
      <c r="D18" s="5">
        <v>176</v>
      </c>
      <c r="E18" s="8" t="s">
        <v>47</v>
      </c>
      <c r="F18" s="10"/>
      <c r="G18" s="10"/>
      <c r="H18" s="10"/>
      <c r="I18" s="10"/>
      <c r="J18" s="10"/>
      <c r="K18" s="10"/>
      <c r="L18" s="10"/>
      <c r="M18" s="27">
        <v>0.007397337962962962</v>
      </c>
      <c r="N18" s="28">
        <v>0.008210416666666666</v>
      </c>
      <c r="O18" s="33">
        <v>0.008488425925925925</v>
      </c>
      <c r="P18" s="34">
        <f>M18+N18+O18</f>
        <v>0.024096180555555555</v>
      </c>
      <c r="Q18" s="11">
        <f t="shared" si="0"/>
        <v>0.0025478009259259256</v>
      </c>
      <c r="R18" s="2"/>
    </row>
    <row r="19" spans="1:18" ht="27.75" customHeight="1">
      <c r="A19" s="49">
        <v>7</v>
      </c>
      <c r="B19" s="5" t="s">
        <v>2</v>
      </c>
      <c r="C19" s="24">
        <v>7</v>
      </c>
      <c r="D19" s="5">
        <v>349</v>
      </c>
      <c r="E19" s="8" t="s">
        <v>34</v>
      </c>
      <c r="F19" s="10"/>
      <c r="G19" s="10"/>
      <c r="H19" s="10"/>
      <c r="I19" s="10"/>
      <c r="J19" s="10"/>
      <c r="K19" s="10"/>
      <c r="L19" s="10"/>
      <c r="M19" s="27">
        <v>0.007613194444444444</v>
      </c>
      <c r="N19" s="28">
        <v>0.008054976851851853</v>
      </c>
      <c r="O19" s="33">
        <v>0.008667708333333335</v>
      </c>
      <c r="P19" s="34">
        <f>M19+N19+O19</f>
        <v>0.02433587962962963</v>
      </c>
      <c r="Q19" s="11">
        <f t="shared" si="0"/>
        <v>0.0027875000000000018</v>
      </c>
      <c r="R19" s="20"/>
    </row>
    <row r="20" spans="1:18" ht="27.75" customHeight="1">
      <c r="A20" s="51">
        <v>8</v>
      </c>
      <c r="B20" s="8" t="s">
        <v>8</v>
      </c>
      <c r="C20" s="36">
        <v>8</v>
      </c>
      <c r="D20" s="44">
        <v>178</v>
      </c>
      <c r="E20" s="8" t="s">
        <v>48</v>
      </c>
      <c r="F20" s="10"/>
      <c r="G20" s="10"/>
      <c r="H20" s="10"/>
      <c r="I20" s="10"/>
      <c r="J20" s="10"/>
      <c r="K20" s="10"/>
      <c r="L20" s="10"/>
      <c r="M20" s="27">
        <v>0.007740509259259259</v>
      </c>
      <c r="N20" s="87">
        <v>0.008321064814814814</v>
      </c>
      <c r="O20" s="88">
        <v>0.008787731481481481</v>
      </c>
      <c r="P20" s="34">
        <f>M20+N20+O20</f>
        <v>0.024849305555555555</v>
      </c>
      <c r="Q20" s="11">
        <f t="shared" si="0"/>
        <v>0.003300925925925926</v>
      </c>
      <c r="R20" s="20"/>
    </row>
    <row r="21" spans="1:18" ht="27.75" customHeight="1">
      <c r="A21" s="49">
        <v>9</v>
      </c>
      <c r="B21" s="8" t="s">
        <v>2</v>
      </c>
      <c r="C21" s="24">
        <v>9</v>
      </c>
      <c r="D21" s="5">
        <v>363</v>
      </c>
      <c r="E21" s="8" t="s">
        <v>35</v>
      </c>
      <c r="F21" s="10"/>
      <c r="G21" s="10"/>
      <c r="H21" s="15"/>
      <c r="I21" s="10"/>
      <c r="J21" s="15"/>
      <c r="K21" s="15"/>
      <c r="L21" s="10"/>
      <c r="M21" s="27">
        <v>0.007885648148148149</v>
      </c>
      <c r="N21" s="85">
        <v>0.008432754629629629</v>
      </c>
      <c r="O21" s="33">
        <v>0.008939467592592591</v>
      </c>
      <c r="P21" s="34">
        <f>M21+N21+O21</f>
        <v>0.025257870370370368</v>
      </c>
      <c r="Q21" s="11">
        <f t="shared" si="0"/>
        <v>0.003709490740740739</v>
      </c>
      <c r="R21" s="2"/>
    </row>
    <row r="22" spans="1:18" ht="27.75" customHeight="1">
      <c r="A22" s="51">
        <v>10</v>
      </c>
      <c r="B22" s="5" t="s">
        <v>2</v>
      </c>
      <c r="C22" s="24">
        <v>10</v>
      </c>
      <c r="D22" s="5">
        <v>314</v>
      </c>
      <c r="E22" s="8" t="s">
        <v>36</v>
      </c>
      <c r="F22" s="15"/>
      <c r="G22" s="15"/>
      <c r="H22" s="15"/>
      <c r="I22" s="10"/>
      <c r="J22" s="10"/>
      <c r="K22" s="15"/>
      <c r="L22" s="15"/>
      <c r="M22" s="80">
        <v>0.007841319444444444</v>
      </c>
      <c r="N22" s="85">
        <v>0.008532407407407407</v>
      </c>
      <c r="O22" s="33">
        <v>0.009052314814814815</v>
      </c>
      <c r="P22" s="34">
        <f>M22+N22+O22</f>
        <v>0.025426041666666666</v>
      </c>
      <c r="Q22" s="11">
        <f t="shared" si="0"/>
        <v>0.003877662037037037</v>
      </c>
      <c r="R22" s="2"/>
    </row>
    <row r="23" spans="1:18" ht="27.75" customHeight="1">
      <c r="A23" s="49">
        <v>11</v>
      </c>
      <c r="B23" s="51" t="s">
        <v>7</v>
      </c>
      <c r="C23" s="24">
        <v>11</v>
      </c>
      <c r="D23" s="51">
        <v>922</v>
      </c>
      <c r="E23" s="51" t="s">
        <v>40</v>
      </c>
      <c r="F23" s="52"/>
      <c r="G23" s="52"/>
      <c r="H23" s="52"/>
      <c r="I23" s="52"/>
      <c r="J23" s="52"/>
      <c r="K23" s="52"/>
      <c r="L23" s="52"/>
      <c r="M23" s="82">
        <v>0.008821527777777777</v>
      </c>
      <c r="N23" s="83">
        <v>0.009001851851851853</v>
      </c>
      <c r="O23" s="68">
        <v>0.009144907407407407</v>
      </c>
      <c r="P23" s="34">
        <f>M23+N23+O23</f>
        <v>0.026968287037037037</v>
      </c>
      <c r="Q23" s="11">
        <f t="shared" si="0"/>
        <v>0.005419907407407408</v>
      </c>
      <c r="R23" s="2"/>
    </row>
    <row r="24" spans="1:18" ht="27.75" customHeight="1">
      <c r="A24" s="51">
        <v>12</v>
      </c>
      <c r="B24" s="59" t="s">
        <v>7</v>
      </c>
      <c r="C24" s="36">
        <v>12</v>
      </c>
      <c r="D24" s="59">
        <v>528</v>
      </c>
      <c r="E24" s="59" t="s">
        <v>41</v>
      </c>
      <c r="F24" s="59"/>
      <c r="G24" s="59"/>
      <c r="H24" s="59"/>
      <c r="I24" s="59"/>
      <c r="J24" s="92"/>
      <c r="K24" s="59"/>
      <c r="L24" s="59"/>
      <c r="M24" s="63">
        <v>0.008377083333333334</v>
      </c>
      <c r="N24" s="64">
        <v>0.008972106481481482</v>
      </c>
      <c r="O24" s="69">
        <v>0.009748611111111112</v>
      </c>
      <c r="P24" s="34">
        <f>M24+N24+O24</f>
        <v>0.027097800925925924</v>
      </c>
      <c r="Q24" s="11">
        <f t="shared" si="0"/>
        <v>0.005549421296296295</v>
      </c>
      <c r="R24" s="2"/>
    </row>
    <row r="25" spans="1:17" ht="27.75" customHeight="1">
      <c r="A25" s="49">
        <v>13</v>
      </c>
      <c r="B25" s="51" t="s">
        <v>7</v>
      </c>
      <c r="C25" s="24">
        <v>13</v>
      </c>
      <c r="D25" s="89">
        <v>918</v>
      </c>
      <c r="E25" s="90" t="s">
        <v>42</v>
      </c>
      <c r="F25" s="91"/>
      <c r="G25" s="91"/>
      <c r="H25" s="91"/>
      <c r="I25" s="91"/>
      <c r="J25" s="91"/>
      <c r="K25" s="91"/>
      <c r="L25" s="91"/>
      <c r="M25" s="54">
        <v>0.008334722222222223</v>
      </c>
      <c r="N25" s="67">
        <v>0.009236574074074074</v>
      </c>
      <c r="O25" s="70">
        <v>0.00983935185185185</v>
      </c>
      <c r="P25" s="34">
        <f>M25+N25+O25</f>
        <v>0.02741064814814815</v>
      </c>
      <c r="Q25" s="11">
        <f t="shared" si="0"/>
        <v>0.00586226851851852</v>
      </c>
    </row>
    <row r="26" spans="1:18" ht="27.75" customHeight="1">
      <c r="A26" s="51">
        <v>14</v>
      </c>
      <c r="B26" s="8" t="s">
        <v>7</v>
      </c>
      <c r="C26" s="24">
        <v>14</v>
      </c>
      <c r="D26" s="5">
        <v>921</v>
      </c>
      <c r="E26" s="8" t="s">
        <v>43</v>
      </c>
      <c r="F26" s="5"/>
      <c r="G26" s="5"/>
      <c r="H26" s="5"/>
      <c r="I26" s="5"/>
      <c r="J26" s="5"/>
      <c r="K26" s="5"/>
      <c r="L26" s="5"/>
      <c r="M26" s="27">
        <v>0.008495601851851851</v>
      </c>
      <c r="N26" s="35">
        <v>0.009418055555555556</v>
      </c>
      <c r="O26" s="74">
        <v>0.009794097222222223</v>
      </c>
      <c r="P26" s="34">
        <f>M26+N26+O26</f>
        <v>0.027707754629629627</v>
      </c>
      <c r="Q26" s="11">
        <f t="shared" si="0"/>
        <v>0.006159374999999998</v>
      </c>
      <c r="R26" s="2"/>
    </row>
    <row r="27" spans="1:18" ht="27.75" customHeight="1">
      <c r="A27" s="49">
        <v>15</v>
      </c>
      <c r="B27" s="5" t="s">
        <v>2</v>
      </c>
      <c r="C27" s="24">
        <v>15</v>
      </c>
      <c r="D27" s="5">
        <v>348</v>
      </c>
      <c r="E27" s="8" t="s">
        <v>37</v>
      </c>
      <c r="F27" s="6"/>
      <c r="G27" s="6"/>
      <c r="H27" s="6"/>
      <c r="I27" s="6"/>
      <c r="J27" s="6"/>
      <c r="K27" s="6"/>
      <c r="L27" s="6"/>
      <c r="M27" s="80">
        <v>0.007925231481481481</v>
      </c>
      <c r="N27" s="94" t="s">
        <v>10</v>
      </c>
      <c r="O27" s="94" t="s">
        <v>10</v>
      </c>
      <c r="P27" s="34" t="e">
        <f>M27+N27+O27</f>
        <v>#VALUE!</v>
      </c>
      <c r="Q27" s="21" t="e">
        <f>P27-#REF!</f>
        <v>#VALUE!</v>
      </c>
      <c r="R27" s="2"/>
    </row>
    <row r="28" spans="1:18" ht="27.75" customHeight="1">
      <c r="A28" s="51">
        <v>16</v>
      </c>
      <c r="B28" s="5" t="s">
        <v>2</v>
      </c>
      <c r="C28" s="39" t="s">
        <v>51</v>
      </c>
      <c r="D28" s="5">
        <v>221</v>
      </c>
      <c r="E28" s="8" t="s">
        <v>38</v>
      </c>
      <c r="F28" s="79"/>
      <c r="G28" s="79"/>
      <c r="H28" s="79"/>
      <c r="I28" s="5"/>
      <c r="J28" s="5"/>
      <c r="K28" s="79"/>
      <c r="L28" s="79"/>
      <c r="M28" s="27" t="s">
        <v>20</v>
      </c>
      <c r="N28" s="35" t="s">
        <v>10</v>
      </c>
      <c r="O28" s="74" t="s">
        <v>10</v>
      </c>
      <c r="P28" s="34" t="e">
        <f>M28+N28+O28</f>
        <v>#VALUE!</v>
      </c>
      <c r="Q28" s="2"/>
      <c r="R28" s="2"/>
    </row>
    <row r="29" spans="1:18" ht="27.75" customHeight="1">
      <c r="A29" s="49">
        <v>17</v>
      </c>
      <c r="B29" s="8" t="s">
        <v>7</v>
      </c>
      <c r="C29" s="24" t="s">
        <v>51</v>
      </c>
      <c r="D29" s="5">
        <v>998</v>
      </c>
      <c r="E29" s="8" t="s">
        <v>44</v>
      </c>
      <c r="F29" s="2"/>
      <c r="G29" s="2"/>
      <c r="H29" s="20"/>
      <c r="I29" s="2"/>
      <c r="J29" s="20"/>
      <c r="K29" s="2"/>
      <c r="L29" s="2"/>
      <c r="M29" s="81" t="s">
        <v>10</v>
      </c>
      <c r="N29" s="35" t="s">
        <v>10</v>
      </c>
      <c r="O29" s="74" t="s">
        <v>10</v>
      </c>
      <c r="P29" s="34" t="e">
        <f>M29+N29+O29</f>
        <v>#VALUE!</v>
      </c>
      <c r="Q29" s="21"/>
      <c r="R29" s="2"/>
    </row>
    <row r="30" spans="1:18" ht="27.75" customHeight="1">
      <c r="A30" s="51">
        <v>18</v>
      </c>
      <c r="B30" s="8" t="s">
        <v>8</v>
      </c>
      <c r="C30" s="24" t="s">
        <v>51</v>
      </c>
      <c r="D30" s="5">
        <v>1701</v>
      </c>
      <c r="E30" s="8" t="s">
        <v>49</v>
      </c>
      <c r="L30"/>
      <c r="M30" s="4" t="s">
        <v>10</v>
      </c>
      <c r="N30" s="4" t="s">
        <v>10</v>
      </c>
      <c r="O30" s="4" t="s">
        <v>10</v>
      </c>
      <c r="P30" s="34" t="e">
        <f>M30+N30+O30</f>
        <v>#VALUE!</v>
      </c>
      <c r="Q30" s="2"/>
      <c r="R30" s="2"/>
    </row>
    <row r="31" spans="1:17" ht="27.75" customHeight="1">
      <c r="A31" s="49">
        <v>19</v>
      </c>
      <c r="B31" s="8" t="s">
        <v>8</v>
      </c>
      <c r="C31" s="24" t="s">
        <v>51</v>
      </c>
      <c r="D31">
        <v>901</v>
      </c>
      <c r="E31" s="19" t="s">
        <v>50</v>
      </c>
      <c r="L31"/>
      <c r="M31" s="27" t="s">
        <v>10</v>
      </c>
      <c r="N31" s="28" t="s">
        <v>10</v>
      </c>
      <c r="O31" s="33" t="s">
        <v>10</v>
      </c>
      <c r="P31" s="34" t="e">
        <f>M31+N31+O31</f>
        <v>#VALUE!</v>
      </c>
      <c r="Q31" s="2"/>
    </row>
    <row r="34" spans="2:3" ht="12.75">
      <c r="B34" s="24"/>
      <c r="C34" s="5"/>
    </row>
    <row r="35" spans="1:4" ht="12.75">
      <c r="A35" s="42"/>
      <c r="B35" s="43" t="s">
        <v>9</v>
      </c>
      <c r="C35" s="44"/>
      <c r="D35" s="42"/>
    </row>
    <row r="36" spans="1:4" ht="12.75">
      <c r="A36" s="42"/>
      <c r="B36" s="45" t="s">
        <v>53</v>
      </c>
      <c r="C36" s="46"/>
      <c r="D36" s="4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66" r:id="rId2"/>
  <colBreaks count="1" manualBreakCount="1">
    <brk id="16" max="33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Alipaz</dc:creator>
  <cp:keywords/>
  <dc:description/>
  <cp:lastModifiedBy>Cristian Conitzer</cp:lastModifiedBy>
  <cp:lastPrinted>2012-07-16T16:15:51Z</cp:lastPrinted>
  <dcterms:created xsi:type="dcterms:W3CDTF">2010-01-24T15:12:22Z</dcterms:created>
  <dcterms:modified xsi:type="dcterms:W3CDTF">2013-03-15T20:14:35Z</dcterms:modified>
  <cp:category/>
  <cp:version/>
  <cp:contentType/>
  <cp:contentStatus/>
</cp:coreProperties>
</file>